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usv100009\鹿屋１\文書庫\01020300財政課\02財務係\E03決算\２９年度決算\17_財政状況資料集\04_県送付\"/>
    </mc:Choice>
  </mc:AlternateContent>
  <bookViews>
    <workbookView xWindow="5205" yWindow="1695" windowWidth="11535" windowHeight="8025" tabRatio="874" firstSheet="11" activeTab="14"/>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 name="公会計指標分析・財政指標組合せ分析表" sheetId="15" r:id="rId15"/>
    <sheet name="施設類型別ストック情報分析表①" sheetId="16" r:id="rId16"/>
    <sheet name="施設類型別ストック情報分析表②" sheetId="17" r:id="rId17"/>
  </sheets>
  <definedNames>
    <definedName name="Z_D00CA104_362A_471C_8899_5AA7AC07968E_.wvu.Cols" localSheetId="2" hidden="1">'各会計、関係団体の財政状況及び健全化判断比率'!$EB:$XFD</definedName>
    <definedName name="Z_D00CA104_362A_471C_8899_5AA7AC07968E_.wvu.Cols" localSheetId="12" hidden="1">基金残高に係る経年分析!$P:$XFD</definedName>
    <definedName name="Z_D00CA104_362A_471C_8899_5AA7AC07968E_.wvu.Cols" localSheetId="4" hidden="1">'経常経費分析表（経常収支比率の分析）'!$DM:$XFD</definedName>
    <definedName name="Z_D00CA104_362A_471C_8899_5AA7AC07968E_.wvu.Cols" localSheetId="5" hidden="1">'経常経費分析表（人件費・公債費・普通建設事業費の分析）'!$AU:$XFD</definedName>
    <definedName name="Z_D00CA104_362A_471C_8899_5AA7AC07968E_.wvu.Cols" localSheetId="14" hidden="1">公会計指標分析・財政指標組合せ分析表!$DF:$XFD</definedName>
    <definedName name="Z_D00CA104_362A_471C_8899_5AA7AC07968E_.wvu.Cols" localSheetId="3" hidden="1">財政比較分析表!$DQ:$XFD</definedName>
    <definedName name="Z_D00CA104_362A_471C_8899_5AA7AC07968E_.wvu.Cols" localSheetId="15" hidden="1">施設類型別ストック情報分析表①!$DS:$XFD</definedName>
    <definedName name="Z_D00CA104_362A_471C_8899_5AA7AC07968E_.wvu.Cols" localSheetId="16" hidden="1">施設類型別ストック情報分析表②!$DS:$XFD</definedName>
    <definedName name="Z_D00CA104_362A_471C_8899_5AA7AC07968E_.wvu.Cols" localSheetId="10" hidden="1">'実質公債費比率（分子）の構造'!$V:$XFD</definedName>
    <definedName name="Z_D00CA104_362A_471C_8899_5AA7AC07968E_.wvu.Cols" localSheetId="8" hidden="1">実質収支比率等に係る経年分析!$Q:$XFD</definedName>
    <definedName name="Z_D00CA104_362A_471C_8899_5AA7AC07968E_.wvu.Cols" localSheetId="11" hidden="1">'将来負担比率（分子）の構造'!$T:$XFD</definedName>
    <definedName name="Z_D00CA104_362A_471C_8899_5AA7AC07968E_.wvu.Cols" localSheetId="6" hidden="1">'性質別歳出決算分析表（住民一人当たりのコスト）'!$DV:$XFD</definedName>
    <definedName name="Z_D00CA104_362A_471C_8899_5AA7AC07968E_.wvu.Cols" localSheetId="0" hidden="1">総括表!$DP:$XFD</definedName>
    <definedName name="Z_D00CA104_362A_471C_8899_5AA7AC07968E_.wvu.Cols" localSheetId="1" hidden="1">普通会計の状況!$EN:$XFD</definedName>
    <definedName name="Z_D00CA104_362A_471C_8899_5AA7AC07968E_.wvu.Cols" localSheetId="7" hidden="1">'目的別歳出決算分析表（住民一人当たりのコスト）'!$DV:$XFD</definedName>
    <definedName name="Z_D00CA104_362A_471C_8899_5AA7AC07968E_.wvu.Cols" localSheetId="9" hidden="1">連結実質赤字比率に係る赤字・黒字の構成分析!$Q:$XFD</definedName>
    <definedName name="Z_D00CA104_362A_471C_8899_5AA7AC07968E_.wvu.Rows" localSheetId="2" hidden="1">'各会計、関係団体の財政状況及び健全化判断比率'!$137:$1048576,'各会計、関係団体の財政状況及び健全化判断比率'!$89:$101,'各会計、関係団体の財政状況及び健全化判断比率'!$135:$136</definedName>
    <definedName name="Z_D00CA104_362A_471C_8899_5AA7AC07968E_.wvu.Rows" localSheetId="12" hidden="1">基金残高に係る経年分析!$67:$1048576,基金残高に係る経年分析!$65:$66</definedName>
    <definedName name="Z_D00CA104_362A_471C_8899_5AA7AC07968E_.wvu.Rows" localSheetId="4" hidden="1">'経常経費分析表（経常収支比率の分析）'!$104:$1048576,'経常経費分析表（経常収支比率の分析）'!$90:$103</definedName>
    <definedName name="Z_D00CA104_362A_471C_8899_5AA7AC07968E_.wvu.Rows" localSheetId="5" hidden="1">'経常経費分析表（人件費・公債費・普通建設事業費の分析）'!$75:$1048576,'経常経費分析表（人件費・公債費・普通建設事業費の分析）'!$67:$74</definedName>
    <definedName name="Z_D00CA104_362A_471C_8899_5AA7AC07968E_.wvu.Rows" localSheetId="14" hidden="1">公会計指標分析・財政指標組合せ分析表!$192:$1048576,公会計指標分析・財政指標組合せ分析表!$86:$191</definedName>
    <definedName name="Z_D00CA104_362A_471C_8899_5AA7AC07968E_.wvu.Rows" localSheetId="3" hidden="1">財政比較分析表!$111:$1048576,財政比較分析表!$98:$110</definedName>
    <definedName name="Z_D00CA104_362A_471C_8899_5AA7AC07968E_.wvu.Rows" localSheetId="15" hidden="1">施設類型別ストック情報分析表①!$136:$1048576,施設類型別ストック情報分析表①!$126:$135</definedName>
    <definedName name="Z_D00CA104_362A_471C_8899_5AA7AC07968E_.wvu.Rows" localSheetId="16" hidden="1">施設類型別ストック情報分析表②!$136:$1048576,施設類型別ストック情報分析表②!$126:$135</definedName>
    <definedName name="Z_D00CA104_362A_471C_8899_5AA7AC07968E_.wvu.Rows" localSheetId="10" hidden="1">'実質公債費比率（分子）の構造'!$57:$1048576</definedName>
    <definedName name="Z_D00CA104_362A_471C_8899_5AA7AC07968E_.wvu.Rows" localSheetId="8" hidden="1">実質収支比率等に係る経年分析!$54:$1048576,実質収支比率等に係る経年分析!$51:$53</definedName>
    <definedName name="Z_D00CA104_362A_471C_8899_5AA7AC07968E_.wvu.Rows" localSheetId="11" hidden="1">'将来負担比率（分子）の構造'!$87:$1048576,'将来負担比率（分子）の構造'!$56:$86</definedName>
    <definedName name="Z_D00CA104_362A_471C_8899_5AA7AC07968E_.wvu.Rows" localSheetId="6" hidden="1">'性質別歳出決算分析表（住民一人当たりのコスト）'!$133:$1048576,'性質別歳出決算分析表（住民一人当たりのコスト）'!$117:$132</definedName>
    <definedName name="Z_D00CA104_362A_471C_8899_5AA7AC07968E_.wvu.Rows" localSheetId="0" hidden="1">総括表!$60:$1048576,総括表!$57:$59</definedName>
    <definedName name="Z_D00CA104_362A_471C_8899_5AA7AC07968E_.wvu.Rows" localSheetId="1" hidden="1">普通会計の状況!$54:$1048576,普通会計の状況!$50:$53</definedName>
    <definedName name="Z_D00CA104_362A_471C_8899_5AA7AC07968E_.wvu.Rows" localSheetId="7" hidden="1">'目的別歳出決算分析表（住民一人当たりのコスト）'!$133:$1048576,'目的別歳出決算分析表（住民一人当たりのコスト）'!$117:$132</definedName>
    <definedName name="Z_D00CA104_362A_471C_8899_5AA7AC07968E_.wvu.Rows" localSheetId="9" hidden="1">連結実質赤字比率に係る赤字・黒字の構成分析!$46:$1048576</definedName>
  </definedNames>
  <calcPr calcId="162913"/>
  <customWorkbookViews>
    <customWorkbookView name="  - 個人用ビュー" guid="{D00CA104-362A-471C-8899-5AA7AC07968E}" mergeInterval="0" personalView="1" maximized="1" xWindow="-8" yWindow="-8" windowWidth="1382" windowHeight="744" tabRatio="874" activeSheetId="1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 l="1"/>
  <c r="BG34"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E39" i="1"/>
  <c r="AM39" i="1"/>
  <c r="U39" i="1"/>
  <c r="C39" i="1"/>
  <c r="CO38" i="1"/>
  <c r="BE38" i="1"/>
  <c r="AM38" i="1"/>
  <c r="U38" i="1"/>
  <c r="C38" i="1"/>
  <c r="CO37" i="1"/>
  <c r="BE37" i="1"/>
  <c r="AM37" i="1"/>
  <c r="U37" i="1"/>
  <c r="C37" i="1"/>
  <c r="BE36" i="1"/>
  <c r="AM36" i="1"/>
  <c r="C36" i="1"/>
  <c r="AM35" i="1"/>
  <c r="C35" i="1"/>
  <c r="U34" i="1"/>
  <c r="U35" i="1" s="1"/>
  <c r="U36" i="1" s="1"/>
  <c r="C34" i="1"/>
  <c r="AM34" i="1" l="1"/>
  <c r="BE34" i="1" s="1"/>
  <c r="BE35"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BW34" i="1" l="1"/>
  <c r="BW35" i="1" s="1"/>
  <c r="BW36" i="1" s="1"/>
  <c r="BW37" i="1" s="1"/>
  <c r="BW38" i="1" s="1"/>
  <c r="BW39" i="1" s="1"/>
  <c r="CO34" i="1" l="1"/>
  <c r="CO35" i="1" s="1"/>
  <c r="CO36" i="1" s="1"/>
</calcChain>
</file>

<file path=xl/sharedStrings.xml><?xml version="1.0" encoding="utf-8"?>
<sst xmlns="http://schemas.openxmlformats.org/spreadsheetml/2006/main" count="1081" uniqueCount="597">
  <si>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</si>
  <si>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</si>
  <si>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</si>
  <si>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</si>
  <si>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</si>
  <si>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</si>
  <si>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</si>
  <si>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</si>
  <si>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</si>
  <si>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</si>
  <si>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</si>
  <si>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</si>
  <si>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</si>
  <si>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</si>
  <si>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</si>
  <si>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</si>
  <si>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</si>
  <si>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</si>
  <si>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</si>
  <si>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</si>
  <si>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</si>
  <si>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</si>
  <si>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</si>
  <si>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</si>
  <si>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</si>
  <si>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</si>
  <si>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</si>
  <si>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</si>
  <si>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</si>
  <si>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</si>
  <si>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</si>
  <si>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</si>
  <si>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</si>
  <si>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</si>
  <si>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</si>
  <si>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</si>
  <si>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</si>
  <si>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</si>
  <si>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</si>
  <si>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</si>
  <si>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</si>
  <si>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</si>
  <si>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</si>
  <si>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</si>
  <si>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</si>
  <si>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</si>
  <si>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</si>
  <si>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</si>
  <si>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</si>
  <si>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</si>
  <si>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</si>
  <si>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</si>
  <si>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</si>
  <si>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</si>
  <si>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</si>
  <si>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</si>
  <si>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</si>
  <si>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</si>
  <si>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</si>
  <si>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</si>
  <si>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</si>
  <si>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</si>
  <si>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</si>
  <si>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</si>
  <si>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</si>
  <si>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</si>
  <si>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</si>
  <si>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</si>
  <si>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</si>
  <si>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</si>
  <si>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</si>
  <si>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</si>
  <si>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</si>
  <si>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</si>
  <si>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</si>
  <si>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</si>
  <si>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</si>
  <si>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</si>
  <si>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</si>
  <si>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</si>
  <si>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</si>
  <si>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</si>
  <si>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</si>
  <si>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</si>
  <si>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</si>
  <si>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</si>
  <si>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</si>
  <si>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</si>
  <si>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</si>
  <si>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</si>
  <si>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</si>
  <si>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鹿屋市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</si>
  <si>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</si>
  <si>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</si>
  <si>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</si>
  <si>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</si>
  <si>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</si>
  <si>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</si>
  <si>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</si>
  <si>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</si>
  <si>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</si>
  <si>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</si>
  <si>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</si>
  <si>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</si>
  <si>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</si>
  <si>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</si>
  <si>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</si>
  <si>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</si>
  <si>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</si>
  <si>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</si>
  <si>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</si>
  <si>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</si>
  <si>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</si>
  <si>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</si>
  <si>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</si>
  <si>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</si>
  <si>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</si>
  <si>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</si>
  <si>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</si>
  <si>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</si>
  <si>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</si>
  <si>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</si>
  <si>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</si>
  <si>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</si>
  <si>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</si>
  <si>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</si>
  <si>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</si>
  <si>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</si>
  <si>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</si>
  <si>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</si>
  <si>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</si>
  <si>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</si>
  <si>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</si>
  <si>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</si>
  <si>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</si>
  <si>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</si>
  <si>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</si>
  <si>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</si>
  <si>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</si>
  <si>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</si>
  <si>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</si>
  <si>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</si>
  <si>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</si>
  <si>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</si>
  <si>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</si>
  <si>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</si>
  <si>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</si>
  <si>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</si>
  <si>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</si>
  <si>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</si>
  <si>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</si>
  <si>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</si>
  <si>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</si>
  <si>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</si>
  <si>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</si>
  <si>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</si>
  <si>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</si>
  <si>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</si>
  <si>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</si>
  <si>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</si>
  <si>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</si>
  <si>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</si>
  <si>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</si>
  <si>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</si>
  <si>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</si>
  <si>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</si>
  <si>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</si>
  <si>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</si>
  <si>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</si>
  <si>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</si>
  <si>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</si>
  <si>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</si>
  <si>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</si>
  <si>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</si>
  <si>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</si>
  <si>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</si>
  <si>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</si>
  <si>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</si>
  <si>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</si>
  <si>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</si>
  <si>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</si>
  <si>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</si>
  <si>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</si>
  <si>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</si>
  <si>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</si>
  <si>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</si>
  <si>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</si>
  <si>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</si>
  <si>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</si>
  <si>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</si>
  <si>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</si>
  <si>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</si>
  <si>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</si>
  <si>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</si>
  <si>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</si>
  <si>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</si>
  <si>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</si>
  <si>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</si>
  <si>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</si>
  <si>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</si>
  <si>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</si>
  <si>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</si>
  <si>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</si>
  <si>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</si>
  <si>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</si>
  <si>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</si>
  <si>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</si>
  <si>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</si>
  <si>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</si>
  <si>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鹿児島県鹿屋市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</si>
  <si>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</si>
  <si>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</si>
  <si>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</si>
  <si>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</si>
  <si>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</si>
  <si>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</si>
  <si>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</si>
  <si>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</si>
  <si>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</si>
  <si>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</si>
  <si>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</si>
  <si>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</si>
  <si>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</si>
  <si>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</si>
  <si>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</si>
  <si>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</si>
  <si>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</si>
  <si>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</si>
  <si>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</si>
  <si>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</si>
  <si>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</si>
  <si>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</si>
  <si>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</si>
  <si>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</si>
  <si>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</si>
  <si>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</si>
  <si>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</si>
  <si>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</si>
  <si>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</si>
  <si>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</si>
  <si>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</si>
  <si>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</si>
  <si>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</si>
  <si>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</si>
  <si>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</si>
  <si>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</si>
  <si>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</si>
  <si>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</si>
  <si>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</si>
  <si>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</si>
  <si>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</si>
  <si>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</si>
  <si>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</si>
  <si>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</si>
  <si>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</si>
  <si>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</si>
  <si>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</si>
  <si>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</si>
  <si>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</si>
  <si>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</si>
  <si>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</si>
  <si>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</si>
  <si>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</si>
  <si>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</si>
  <si>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</si>
  <si>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</si>
  <si>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</si>
  <si>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</si>
  <si>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</si>
  <si>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</si>
  <si>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</si>
  <si>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</si>
  <si>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</si>
  <si>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</si>
  <si>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</si>
  <si>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</si>
  <si>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</si>
  <si>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</si>
  <si>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</si>
  <si>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</si>
  <si>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</si>
  <si>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</si>
  <si>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</si>
  <si>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</si>
  <si>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</si>
  <si>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</si>
  <si>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</si>
  <si>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</si>
  <si>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</si>
  <si>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</si>
  <si>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</si>
  <si>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</si>
  <si>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</si>
  <si>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</si>
  <si>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</si>
  <si>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</si>
  <si>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</si>
  <si>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</si>
  <si>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</si>
  <si>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</si>
  <si>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</si>
  <si>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</si>
  <si>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</si>
  <si>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</si>
  <si>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</si>
  <si>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</si>
  <si>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</si>
  <si>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</si>
  <si>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</si>
  <si>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</si>
  <si>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</si>
  <si>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</si>
  <si>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</si>
  <si>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</si>
  <si>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</si>
  <si>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</si>
  <si>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</si>
  <si>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</si>
  <si>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</si>
  <si>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</si>
  <si>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</si>
  <si>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</si>
  <si>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</si>
  <si>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</si>
  <si>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</si>
  <si>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</si>
  <si>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</si>
  <si>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</si>
  <si>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</si>
  <si>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</si>
  <si>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</si>
  <si>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</si>
  <si>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</si>
  <si>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</si>
  <si>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</si>
  <si>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</si>
  <si>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</si>
  <si>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</si>
  <si>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</si>
  <si>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</si>
  <si>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</si>
  <si>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</si>
  <si>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</si>
  <si>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</si>
  <si>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</si>
  <si>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</si>
  <si>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</si>
  <si>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</si>
  <si>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</si>
  <si>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</si>
  <si>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</si>
  <si>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</si>
  <si>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</si>
  <si>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</si>
  <si>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</si>
  <si>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</si>
  <si>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</si>
  <si>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</si>
  <si>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</si>
  <si>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鹿児島県鹿屋市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</si>
  <si>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</si>
  <si>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</si>
  <si>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</si>
  <si>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</si>
  <si>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</si>
  <si>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</si>
  <si>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</si>
  <si>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</si>
  <si>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</si>
  <si>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</si>
  <si>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</si>
  <si>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</si>
  <si>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</si>
  <si>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</si>
  <si>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</si>
  <si>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</si>
  <si>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</si>
  <si>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</si>
  <si>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</si>
  <si>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</si>
  <si>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</si>
  <si>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</si>
  <si>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</si>
  <si>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</si>
  <si>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</si>
  <si>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</si>
  <si>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</si>
  <si>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</si>
  <si>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</si>
  <si>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</si>
  <si>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</si>
  <si>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</si>
  <si>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</si>
  <si>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</si>
  <si>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</si>
  <si>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</si>
  <si>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</si>
  <si>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t>
    <phoneticPr fontId="5"/>
  </si>
  <si>
    <t>法適用企業</t>
    <phoneticPr fontId="5"/>
  </si>
  <si>
    <t>公共下水道事業特別会計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</si>
  <si>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</si>
  <si>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</si>
  <si>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</si>
  <si>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</si>
  <si>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</si>
  <si>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</si>
  <si>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</si>
  <si>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</si>
  <si>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</si>
  <si>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</si>
  <si>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</si>
  <si>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</si>
  <si>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</si>
  <si>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</si>
  <si>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</si>
  <si>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</si>
  <si>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</si>
  <si>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</si>
  <si>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</si>
  <si>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</si>
  <si>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</si>
  <si>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</si>
  <si>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</si>
  <si>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</si>
  <si>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</si>
  <si>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</si>
  <si>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</si>
  <si>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</si>
  <si>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</si>
  <si>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</si>
  <si>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</si>
  <si>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</si>
  <si>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</si>
  <si>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</si>
  <si>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</si>
  <si>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</si>
  <si>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</si>
  <si>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</si>
  <si>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</si>
  <si>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</si>
  <si>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</si>
  <si>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</si>
  <si>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</si>
  <si>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</si>
  <si>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</si>
  <si>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</si>
  <si>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</si>
  <si>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</si>
  <si>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</si>
  <si>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</si>
  <si>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</si>
  <si>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</si>
  <si>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</si>
  <si>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</si>
  <si>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</si>
  <si>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</si>
  <si>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</si>
  <si>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</si>
  <si>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</si>
  <si>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</si>
  <si>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</si>
  <si>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</si>
  <si>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</si>
  <si>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</si>
  <si>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</si>
  <si>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</si>
  <si>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</si>
  <si>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</si>
  <si>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</si>
  <si>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</si>
  <si>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</si>
  <si>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</si>
  <si>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</si>
  <si>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</si>
  <si>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</si>
  <si>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</si>
  <si>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</si>
  <si>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</si>
  <si>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</si>
  <si>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</si>
  <si>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</si>
  <si>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</si>
  <si>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</si>
  <si>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</si>
  <si>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</si>
  <si>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</si>
  <si>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</si>
  <si>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</si>
  <si>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</si>
  <si>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</si>
  <si>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</si>
  <si>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</si>
  <si>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</si>
  <si>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</si>
  <si>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</si>
  <si>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</si>
  <si>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</si>
  <si>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</si>
  <si>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</si>
  <si>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</si>
  <si>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</si>
  <si>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</si>
  <si>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</si>
  <si>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</si>
  <si>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</si>
  <si>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</si>
  <si>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</si>
  <si>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</si>
  <si>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</si>
  <si>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</si>
  <si>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</si>
  <si>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</si>
  <si>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</si>
  <si>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</si>
  <si>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</si>
  <si>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</si>
  <si>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</si>
  <si>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</si>
  <si>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</si>
  <si>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</si>
  <si>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</si>
  <si>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</si>
  <si>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</si>
  <si>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</si>
  <si>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</si>
  <si>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</si>
  <si>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</si>
  <si>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</si>
  <si>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</si>
  <si>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</si>
  <si>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</si>
  <si>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</si>
  <si>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</si>
  <si>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</si>
  <si>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</si>
  <si>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</si>
  <si>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</si>
  <si>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</si>
  <si>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</si>
  <si>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</si>
  <si>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</si>
  <si>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</si>
  <si>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</si>
  <si>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</si>
  <si>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</si>
  <si>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</si>
  <si>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</si>
  <si>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</si>
  <si>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</si>
  <si>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</si>
  <si>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</si>
  <si>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</si>
  <si>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</si>
  <si>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</si>
  <si>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1.22</t>
  </si>
  <si>
    <t>▲ 2.80</t>
  </si>
  <si>
    <t>水道事業</t>
  </si>
  <si>
    <t>一般会計</t>
  </si>
  <si>
    <t>国民健康保険事業特別会計</t>
  </si>
  <si>
    <t>介護保険事業特別会計</t>
  </si>
  <si>
    <t>公共下水道事業特別会計</t>
  </si>
  <si>
    <t>後期高齢者医療特別会計</t>
  </si>
  <si>
    <t>下水道特別会計</t>
  </si>
  <si>
    <t>その他会計（赤字）</t>
  </si>
  <si>
    <t>その他会計（黒字）</t>
  </si>
  <si>
    <t>ふるさと鹿屋応援基金</t>
    <rPh sb="4" eb="6">
      <t>カノヤ</t>
    </rPh>
    <rPh sb="6" eb="8">
      <t>オウエン</t>
    </rPh>
    <rPh sb="8" eb="10">
      <t>キキン</t>
    </rPh>
    <phoneticPr fontId="11"/>
  </si>
  <si>
    <t>地域振興基金</t>
    <rPh sb="0" eb="2">
      <t>チイキ</t>
    </rPh>
    <rPh sb="2" eb="4">
      <t>シンコウ</t>
    </rPh>
    <rPh sb="4" eb="6">
      <t>キキン</t>
    </rPh>
    <phoneticPr fontId="11"/>
  </si>
  <si>
    <t>農業振興基金</t>
    <rPh sb="0" eb="2">
      <t>ノウギョウ</t>
    </rPh>
    <rPh sb="2" eb="4">
      <t>シンコウ</t>
    </rPh>
    <rPh sb="4" eb="6">
      <t>キキン</t>
    </rPh>
    <phoneticPr fontId="11"/>
  </si>
  <si>
    <t>高齢者福祉基金</t>
    <rPh sb="0" eb="3">
      <t>コウレイシャ</t>
    </rPh>
    <rPh sb="3" eb="5">
      <t>フクシ</t>
    </rPh>
    <rPh sb="5" eb="7">
      <t>キキン</t>
    </rPh>
    <phoneticPr fontId="11"/>
  </si>
  <si>
    <t>公共施設修繕基金</t>
    <rPh sb="0" eb="2">
      <t>コウキョウ</t>
    </rPh>
    <rPh sb="2" eb="4">
      <t>シセツ</t>
    </rPh>
    <rPh sb="4" eb="6">
      <t>シュウゼン</t>
    </rPh>
    <rPh sb="6" eb="8">
      <t>キキン</t>
    </rPh>
    <phoneticPr fontId="11"/>
  </si>
  <si>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</si>
  <si>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</si>
  <si>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</si>
  <si>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大隅肝属広域事務組合</t>
    <rPh sb="0" eb="2">
      <t>オオスミ</t>
    </rPh>
    <rPh sb="2" eb="4">
      <t>キモツキ</t>
    </rPh>
    <rPh sb="4" eb="6">
      <t>コウイキ</t>
    </rPh>
    <rPh sb="6" eb="8">
      <t>ジム</t>
    </rPh>
    <rPh sb="8" eb="10">
      <t>クミアイ</t>
    </rPh>
    <phoneticPr fontId="2"/>
  </si>
  <si>
    <t>曽於北部衛生処理組合</t>
    <rPh sb="0" eb="2">
      <t>ソオ</t>
    </rPh>
    <rPh sb="2" eb="4">
      <t>ホクブ</t>
    </rPh>
    <rPh sb="4" eb="6">
      <t>エイセイ</t>
    </rPh>
    <rPh sb="6" eb="8">
      <t>ショリ</t>
    </rPh>
    <rPh sb="8" eb="10">
      <t>クミアイ</t>
    </rPh>
    <phoneticPr fontId="2"/>
  </si>
  <si>
    <t>大隅肝属地区消防組合</t>
    <rPh sb="0" eb="2">
      <t>オオスミ</t>
    </rPh>
    <rPh sb="2" eb="4">
      <t>キモツキ</t>
    </rPh>
    <rPh sb="4" eb="6">
      <t>チク</t>
    </rPh>
    <rPh sb="6" eb="8">
      <t>ショウボウ</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</si>
  <si>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</si>
  <si>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</si>
  <si>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</si>
  <si>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鹿屋市農業公社</t>
    <rPh sb="0" eb="3">
      <t>カノヤシ</t>
    </rPh>
    <rPh sb="3" eb="5">
      <t>ノウギョウ</t>
    </rPh>
    <rPh sb="5" eb="7">
      <t>コウシャ</t>
    </rPh>
    <phoneticPr fontId="2"/>
  </si>
  <si>
    <t>まちづくり鹿屋</t>
    <rPh sb="5" eb="7">
      <t>カノヤ</t>
    </rPh>
    <phoneticPr fontId="2"/>
  </si>
  <si>
    <t>鹿屋市勤労者サービスセンター</t>
    <rPh sb="0" eb="3">
      <t>カノヤシ</t>
    </rPh>
    <rPh sb="3" eb="6">
      <t>キンロウシャ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</si>
  <si>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</si>
  <si>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</si>
  <si>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</si>
  <si>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</si>
  <si>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</si>
  <si>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</si>
  <si>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</si>
  <si>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</si>
  <si>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</si>
  <si>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</si>
  <si>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</si>
  <si>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</si>
  <si>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</si>
  <si>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実質公債費比率は、毎年の地方債発行額を償還額以内とする抑制措置の実施などにより、平成29年度は7.2％と、年々改善している。
　今後、給食センター整備や小中学校校舎大規模改造など、大型事業が予定されており、公債費が一時的に増加することが見込まれるが、事業計画の見直し、平準化を行うことにより、地方債発行額の抑制に努める。
　今後も、将来に多額の負担を残すことのないよう基金残高とのバランスを図りながら、健全な財政運営に努めるとともに公共施設等総合管理計画に基づいて、適切に長寿命化対策や更新事業を実施し、財政負担の軽減及び平準化に努める。
</t>
    <phoneticPr fontId="5"/>
  </si>
  <si>
    <t>　将来負担比率は、一般会計や公営企業会計等の地方債残高の減少や職員数減に伴う退職手当負担等見込額の減などにより、算定されなかった。
　有形固定資産減価償却率は、今後は給食センター整備や小中学校校舎大規模改造などの大型事業が予定されていることから、更に下がることが予想される。
　引き続き、公共施設等総合計画に基づき、老朽化対策に積極的に取り組んでいく。</t>
    <rPh sb="56" eb="58">
      <t>サンテイ</t>
    </rPh>
    <rPh sb="139" eb="140">
      <t>ヒ</t>
    </rPh>
    <rPh sb="141" eb="142">
      <t>ツヅ</t>
    </rPh>
    <rPh sb="144" eb="146">
      <t>コウキョウ</t>
    </rPh>
    <rPh sb="146" eb="149">
      <t>シセツトウ</t>
    </rPh>
    <rPh sb="149" eb="151">
      <t>ソウゴウ</t>
    </rPh>
    <rPh sb="151" eb="153">
      <t>ケイカク</t>
    </rPh>
    <rPh sb="154" eb="155">
      <t>モト</t>
    </rPh>
    <rPh sb="158" eb="161">
      <t>ロウキュウカ</t>
    </rPh>
    <rPh sb="161" eb="163">
      <t>タイサク</t>
    </rPh>
    <rPh sb="164" eb="167">
      <t>セッキョクテキ</t>
    </rPh>
    <rPh sb="168" eb="169">
      <t>ト</t>
    </rPh>
    <rPh sb="170" eb="171">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</si>
</sst>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BCB7-45B7-8A38-E93C8DCDE4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57216</c:v>
                </c:pt>
                <c:pt idx="1">
                  <c:v>56297</c:v>
                </c:pt>
                <c:pt idx="2">
                  <c:v>52382</c:v>
                </c:pt>
                <c:pt idx="3">
                  <c:v>41133</c:v>
                </c:pt>
                <c:pt idx="4">
                  <c:v>75020</c:v>
                </c:pt>
              </c:numCache>
            </c:numRef>
          </c:val>
          <c:smooth val="0"/>
          <c:extLst>
            <c:ext xmlns:c16="http://schemas.microsoft.com/office/drawing/2014/chart" uri="{C3380CC4-5D6E-409C-BE32-E72D297353CC}">
              <c16:uniqueId val="{00000001-BCB7-45B7-8A38-E93C8DCDE461}"/>
            </c:ext>
          </c:extLst>
        </c:ser>
        <c:dLbls>
          <c:showLegendKey val="0"/>
          <c:showVal val="0"/>
          <c:showCatName val="0"/>
          <c:showSerName val="0"/>
          <c:showPercent val="0"/>
          <c:showBubbleSize val="0"/>
        </c:dLbls>
        <c:marker val="1"/>
        <c:smooth val="0"/>
        <c:axId val="147085184"/>
        <c:axId val="147101952"/>
      </c:lineChart>
      <c:catAx>
        <c:axId val="147085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101952"/>
        <c:crosses val="autoZero"/>
        <c:auto val="1"/>
        <c:lblAlgn val="ctr"/>
        <c:lblOffset val="100"/>
        <c:tickLblSkip val="1"/>
        <c:tickMarkSkip val="1"/>
        <c:noMultiLvlLbl val="0"/>
      </c:catAx>
      <c:valAx>
        <c:axId val="1471019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085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7.07</c:v>
                </c:pt>
                <c:pt idx="1">
                  <c:v>5.87</c:v>
                </c:pt>
                <c:pt idx="2">
                  <c:v>6.23</c:v>
                </c:pt>
                <c:pt idx="3">
                  <c:v>6.43</c:v>
                </c:pt>
                <c:pt idx="4">
                  <c:v>9.15</c:v>
                </c:pt>
              </c:numCache>
            </c:numRef>
          </c:val>
          <c:extLst>
            <c:ext xmlns:c16="http://schemas.microsoft.com/office/drawing/2014/chart" uri="{C3380CC4-5D6E-409C-BE32-E72D297353CC}">
              <c16:uniqueId val="{00000000-90BA-43CA-BDDF-1D44C03848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24.58</c:v>
                </c:pt>
                <c:pt idx="1">
                  <c:v>24.72</c:v>
                </c:pt>
                <c:pt idx="2">
                  <c:v>24.51</c:v>
                </c:pt>
                <c:pt idx="3">
                  <c:v>21.67</c:v>
                </c:pt>
                <c:pt idx="4">
                  <c:v>20.8</c:v>
                </c:pt>
              </c:numCache>
            </c:numRef>
          </c:val>
          <c:extLst>
            <c:ext xmlns:c16="http://schemas.microsoft.com/office/drawing/2014/chart" uri="{C3380CC4-5D6E-409C-BE32-E72D297353CC}">
              <c16:uniqueId val="{00000001-90BA-43CA-BDDF-1D44C0384831}"/>
            </c:ext>
          </c:extLst>
        </c:ser>
        <c:dLbls>
          <c:showLegendKey val="0"/>
          <c:showVal val="0"/>
          <c:showCatName val="0"/>
          <c:showSerName val="0"/>
          <c:showPercent val="0"/>
          <c:showBubbleSize val="0"/>
        </c:dLbls>
        <c:gapWidth val="250"/>
        <c:overlap val="100"/>
        <c:axId val="132533248"/>
        <c:axId val="132535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3.56</c:v>
                </c:pt>
                <c:pt idx="1">
                  <c:v>-1.22</c:v>
                </c:pt>
                <c:pt idx="2">
                  <c:v>0.45</c:v>
                </c:pt>
                <c:pt idx="3">
                  <c:v>-2.8</c:v>
                </c:pt>
                <c:pt idx="4">
                  <c:v>1.71</c:v>
                </c:pt>
              </c:numCache>
            </c:numRef>
          </c:val>
          <c:smooth val="0"/>
          <c:extLst>
            <c:ext xmlns:c16="http://schemas.microsoft.com/office/drawing/2014/chart" uri="{C3380CC4-5D6E-409C-BE32-E72D297353CC}">
              <c16:uniqueId val="{00000002-90BA-43CA-BDDF-1D44C0384831}"/>
            </c:ext>
          </c:extLst>
        </c:ser>
        <c:dLbls>
          <c:showLegendKey val="0"/>
          <c:showVal val="0"/>
          <c:showCatName val="0"/>
          <c:showSerName val="0"/>
          <c:showPercent val="0"/>
          <c:showBubbleSize val="0"/>
        </c:dLbls>
        <c:marker val="1"/>
        <c:smooth val="0"/>
        <c:axId val="132533248"/>
        <c:axId val="132535424"/>
      </c:lineChart>
      <c:catAx>
        <c:axId val="1325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535424"/>
        <c:crosses val="autoZero"/>
        <c:auto val="1"/>
        <c:lblAlgn val="ctr"/>
        <c:lblOffset val="100"/>
        <c:tickLblSkip val="1"/>
        <c:tickMarkSkip val="1"/>
        <c:noMultiLvlLbl val="0"/>
      </c:catAx>
      <c:valAx>
        <c:axId val="13253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3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0.04</c:v>
                </c:pt>
                <c:pt idx="4">
                  <c:v>#N/A</c:v>
                </c:pt>
                <c:pt idx="5">
                  <c:v>0.08</c:v>
                </c:pt>
                <c:pt idx="6">
                  <c:v>#N/A</c:v>
                </c:pt>
                <c:pt idx="7">
                  <c:v>0.03</c:v>
                </c:pt>
                <c:pt idx="8">
                  <c:v>0</c:v>
                </c:pt>
                <c:pt idx="9">
                  <c:v>0</c:v>
                </c:pt>
              </c:numCache>
            </c:numRef>
          </c:val>
          <c:extLst>
            <c:ext xmlns:c16="http://schemas.microsoft.com/office/drawing/2014/chart" uri="{C3380CC4-5D6E-409C-BE32-E72D297353CC}">
              <c16:uniqueId val="{00000000-7468-4175-B322-1A01BEB0A8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68-4175-B322-1A01BEB0A8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68-4175-B322-1A01BEB0A88F}"/>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7468-4175-B322-1A01BEB0A88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4-7468-4175-B322-1A01BEB0A88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0.09</c:v>
                </c:pt>
                <c:pt idx="4">
                  <c:v>#N/A</c:v>
                </c:pt>
                <c:pt idx="5">
                  <c:v>0.21</c:v>
                </c:pt>
                <c:pt idx="6">
                  <c:v>#N/A</c:v>
                </c:pt>
                <c:pt idx="7">
                  <c:v>0.25</c:v>
                </c:pt>
                <c:pt idx="8">
                  <c:v>#N/A</c:v>
                </c:pt>
                <c:pt idx="9">
                  <c:v>0.21</c:v>
                </c:pt>
              </c:numCache>
            </c:numRef>
          </c:val>
          <c:extLst>
            <c:ext xmlns:c16="http://schemas.microsoft.com/office/drawing/2014/chart" uri="{C3380CC4-5D6E-409C-BE32-E72D297353CC}">
              <c16:uniqueId val="{00000005-7468-4175-B322-1A01BEB0A88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1.44</c:v>
                </c:pt>
                <c:pt idx="2">
                  <c:v>#N/A</c:v>
                </c:pt>
                <c:pt idx="3">
                  <c:v>0.99</c:v>
                </c:pt>
                <c:pt idx="4">
                  <c:v>#N/A</c:v>
                </c:pt>
                <c:pt idx="5">
                  <c:v>0.97</c:v>
                </c:pt>
                <c:pt idx="6">
                  <c:v>#N/A</c:v>
                </c:pt>
                <c:pt idx="7">
                  <c:v>0.85</c:v>
                </c:pt>
                <c:pt idx="8">
                  <c:v>#N/A</c:v>
                </c:pt>
                <c:pt idx="9">
                  <c:v>1.25</c:v>
                </c:pt>
              </c:numCache>
            </c:numRef>
          </c:val>
          <c:extLst>
            <c:ext xmlns:c16="http://schemas.microsoft.com/office/drawing/2014/chart" uri="{C3380CC4-5D6E-409C-BE32-E72D297353CC}">
              <c16:uniqueId val="{00000006-7468-4175-B322-1A01BEB0A88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1.06</c:v>
                </c:pt>
                <c:pt idx="2">
                  <c:v>#N/A</c:v>
                </c:pt>
                <c:pt idx="3">
                  <c:v>0.69</c:v>
                </c:pt>
                <c:pt idx="4">
                  <c:v>#N/A</c:v>
                </c:pt>
                <c:pt idx="5">
                  <c:v>7.0000000000000007E-2</c:v>
                </c:pt>
                <c:pt idx="6">
                  <c:v>#N/A</c:v>
                </c:pt>
                <c:pt idx="7">
                  <c:v>1.5</c:v>
                </c:pt>
                <c:pt idx="8">
                  <c:v>#N/A</c:v>
                </c:pt>
                <c:pt idx="9">
                  <c:v>1.98</c:v>
                </c:pt>
              </c:numCache>
            </c:numRef>
          </c:val>
          <c:extLst>
            <c:ext xmlns:c16="http://schemas.microsoft.com/office/drawing/2014/chart" uri="{C3380CC4-5D6E-409C-BE32-E72D297353CC}">
              <c16:uniqueId val="{00000007-7468-4175-B322-1A01BEB0A88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7.07</c:v>
                </c:pt>
                <c:pt idx="2">
                  <c:v>#N/A</c:v>
                </c:pt>
                <c:pt idx="3">
                  <c:v>5.87</c:v>
                </c:pt>
                <c:pt idx="4">
                  <c:v>#N/A</c:v>
                </c:pt>
                <c:pt idx="5">
                  <c:v>6.23</c:v>
                </c:pt>
                <c:pt idx="6">
                  <c:v>#N/A</c:v>
                </c:pt>
                <c:pt idx="7">
                  <c:v>6.43</c:v>
                </c:pt>
                <c:pt idx="8">
                  <c:v>#N/A</c:v>
                </c:pt>
                <c:pt idx="9">
                  <c:v>9.15</c:v>
                </c:pt>
              </c:numCache>
            </c:numRef>
          </c:val>
          <c:extLst>
            <c:ext xmlns:c16="http://schemas.microsoft.com/office/drawing/2014/chart" uri="{C3380CC4-5D6E-409C-BE32-E72D297353CC}">
              <c16:uniqueId val="{00000008-7468-4175-B322-1A01BEB0A88F}"/>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5.67</c:v>
                </c:pt>
                <c:pt idx="2">
                  <c:v>#N/A</c:v>
                </c:pt>
                <c:pt idx="3">
                  <c:v>6.03</c:v>
                </c:pt>
                <c:pt idx="4">
                  <c:v>#N/A</c:v>
                </c:pt>
                <c:pt idx="5">
                  <c:v>7.1</c:v>
                </c:pt>
                <c:pt idx="6">
                  <c:v>#N/A</c:v>
                </c:pt>
                <c:pt idx="7">
                  <c:v>7.54</c:v>
                </c:pt>
                <c:pt idx="8">
                  <c:v>#N/A</c:v>
                </c:pt>
                <c:pt idx="9">
                  <c:v>9.4700000000000006</c:v>
                </c:pt>
              </c:numCache>
            </c:numRef>
          </c:val>
          <c:extLst>
            <c:ext xmlns:c16="http://schemas.microsoft.com/office/drawing/2014/chart" uri="{C3380CC4-5D6E-409C-BE32-E72D297353CC}">
              <c16:uniqueId val="{00000009-7468-4175-B322-1A01BEB0A88F}"/>
            </c:ext>
          </c:extLst>
        </c:ser>
        <c:dLbls>
          <c:showLegendKey val="0"/>
          <c:showVal val="0"/>
          <c:showCatName val="0"/>
          <c:showSerName val="0"/>
          <c:showPercent val="0"/>
          <c:showBubbleSize val="0"/>
        </c:dLbls>
        <c:gapWidth val="150"/>
        <c:overlap val="100"/>
        <c:axId val="132650112"/>
        <c:axId val="132651648"/>
      </c:barChart>
      <c:catAx>
        <c:axId val="1326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51648"/>
        <c:crosses val="autoZero"/>
        <c:auto val="1"/>
        <c:lblAlgn val="ctr"/>
        <c:lblOffset val="100"/>
        <c:tickLblSkip val="1"/>
        <c:tickMarkSkip val="1"/>
        <c:noMultiLvlLbl val="0"/>
      </c:catAx>
      <c:valAx>
        <c:axId val="13265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50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3617</c:v>
                </c:pt>
                <c:pt idx="5">
                  <c:v>3789</c:v>
                </c:pt>
                <c:pt idx="8">
                  <c:v>3779</c:v>
                </c:pt>
                <c:pt idx="11">
                  <c:v>3893</c:v>
                </c:pt>
                <c:pt idx="14">
                  <c:v>3841</c:v>
                </c:pt>
              </c:numCache>
            </c:numRef>
          </c:val>
          <c:extLst>
            <c:ext xmlns:c16="http://schemas.microsoft.com/office/drawing/2014/chart" uri="{C3380CC4-5D6E-409C-BE32-E72D297353CC}">
              <c16:uniqueId val="{00000000-479B-45F9-83D7-CBE378A1E0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9B-45F9-83D7-CBE378A1E0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89</c:v>
                </c:pt>
                <c:pt idx="3">
                  <c:v>83</c:v>
                </c:pt>
                <c:pt idx="6">
                  <c:v>82</c:v>
                </c:pt>
                <c:pt idx="9">
                  <c:v>83</c:v>
                </c:pt>
                <c:pt idx="12">
                  <c:v>81</c:v>
                </c:pt>
              </c:numCache>
            </c:numRef>
          </c:val>
          <c:extLst>
            <c:ext xmlns:c16="http://schemas.microsoft.com/office/drawing/2014/chart" uri="{C3380CC4-5D6E-409C-BE32-E72D297353CC}">
              <c16:uniqueId val="{00000002-479B-45F9-83D7-CBE378A1E0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444</c:v>
                </c:pt>
                <c:pt idx="3">
                  <c:v>426</c:v>
                </c:pt>
                <c:pt idx="6">
                  <c:v>439</c:v>
                </c:pt>
                <c:pt idx="9">
                  <c:v>501</c:v>
                </c:pt>
                <c:pt idx="12">
                  <c:v>477</c:v>
                </c:pt>
              </c:numCache>
            </c:numRef>
          </c:val>
          <c:extLst>
            <c:ext xmlns:c16="http://schemas.microsoft.com/office/drawing/2014/chart" uri="{C3380CC4-5D6E-409C-BE32-E72D297353CC}">
              <c16:uniqueId val="{00000003-479B-45F9-83D7-CBE378A1E0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557</c:v>
                </c:pt>
                <c:pt idx="3">
                  <c:v>556</c:v>
                </c:pt>
                <c:pt idx="6">
                  <c:v>549</c:v>
                </c:pt>
                <c:pt idx="9">
                  <c:v>483</c:v>
                </c:pt>
                <c:pt idx="12">
                  <c:v>437</c:v>
                </c:pt>
              </c:numCache>
            </c:numRef>
          </c:val>
          <c:extLst>
            <c:ext xmlns:c16="http://schemas.microsoft.com/office/drawing/2014/chart" uri="{C3380CC4-5D6E-409C-BE32-E72D297353CC}">
              <c16:uniqueId val="{00000004-479B-45F9-83D7-CBE378A1E0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9B-45F9-83D7-CBE378A1E0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9B-45F9-83D7-CBE378A1E0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4908</c:v>
                </c:pt>
                <c:pt idx="3">
                  <c:v>4766</c:v>
                </c:pt>
                <c:pt idx="6">
                  <c:v>4585</c:v>
                </c:pt>
                <c:pt idx="9">
                  <c:v>4401</c:v>
                </c:pt>
                <c:pt idx="12">
                  <c:v>4351</c:v>
                </c:pt>
              </c:numCache>
            </c:numRef>
          </c:val>
          <c:extLst>
            <c:ext xmlns:c16="http://schemas.microsoft.com/office/drawing/2014/chart" uri="{C3380CC4-5D6E-409C-BE32-E72D297353CC}">
              <c16:uniqueId val="{00000007-479B-45F9-83D7-CBE378A1E03B}"/>
            </c:ext>
          </c:extLst>
        </c:ser>
        <c:dLbls>
          <c:showLegendKey val="0"/>
          <c:showVal val="0"/>
          <c:showCatName val="0"/>
          <c:showSerName val="0"/>
          <c:showPercent val="0"/>
          <c:showBubbleSize val="0"/>
        </c:dLbls>
        <c:gapWidth val="100"/>
        <c:overlap val="100"/>
        <c:axId val="132800512"/>
        <c:axId val="132802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2381</c:v>
                </c:pt>
                <c:pt idx="2">
                  <c:v>#N/A</c:v>
                </c:pt>
                <c:pt idx="3">
                  <c:v>#N/A</c:v>
                </c:pt>
                <c:pt idx="4">
                  <c:v>2042</c:v>
                </c:pt>
                <c:pt idx="5">
                  <c:v>#N/A</c:v>
                </c:pt>
                <c:pt idx="6">
                  <c:v>#N/A</c:v>
                </c:pt>
                <c:pt idx="7">
                  <c:v>1876</c:v>
                </c:pt>
                <c:pt idx="8">
                  <c:v>#N/A</c:v>
                </c:pt>
                <c:pt idx="9">
                  <c:v>#N/A</c:v>
                </c:pt>
                <c:pt idx="10">
                  <c:v>1575</c:v>
                </c:pt>
                <c:pt idx="11">
                  <c:v>#N/A</c:v>
                </c:pt>
                <c:pt idx="12">
                  <c:v>#N/A</c:v>
                </c:pt>
                <c:pt idx="13">
                  <c:v>1505</c:v>
                </c:pt>
                <c:pt idx="14">
                  <c:v>#N/A</c:v>
                </c:pt>
              </c:numCache>
            </c:numRef>
          </c:val>
          <c:smooth val="0"/>
          <c:extLst>
            <c:ext xmlns:c16="http://schemas.microsoft.com/office/drawing/2014/chart" uri="{C3380CC4-5D6E-409C-BE32-E72D297353CC}">
              <c16:uniqueId val="{00000008-479B-45F9-83D7-CBE378A1E03B}"/>
            </c:ext>
          </c:extLst>
        </c:ser>
        <c:dLbls>
          <c:showLegendKey val="0"/>
          <c:showVal val="0"/>
          <c:showCatName val="0"/>
          <c:showSerName val="0"/>
          <c:showPercent val="0"/>
          <c:showBubbleSize val="0"/>
        </c:dLbls>
        <c:marker val="1"/>
        <c:smooth val="0"/>
        <c:axId val="132800512"/>
        <c:axId val="132802432"/>
      </c:lineChart>
      <c:catAx>
        <c:axId val="1328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802432"/>
        <c:crosses val="autoZero"/>
        <c:auto val="1"/>
        <c:lblAlgn val="ctr"/>
        <c:lblOffset val="100"/>
        <c:tickLblSkip val="1"/>
        <c:tickMarkSkip val="1"/>
        <c:noMultiLvlLbl val="0"/>
      </c:catAx>
      <c:valAx>
        <c:axId val="13280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0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33134</c:v>
                </c:pt>
                <c:pt idx="5">
                  <c:v>33939</c:v>
                </c:pt>
                <c:pt idx="8">
                  <c:v>34273</c:v>
                </c:pt>
                <c:pt idx="11">
                  <c:v>33656</c:v>
                </c:pt>
                <c:pt idx="14">
                  <c:v>33589</c:v>
                </c:pt>
              </c:numCache>
            </c:numRef>
          </c:val>
          <c:extLst>
            <c:ext xmlns:c16="http://schemas.microsoft.com/office/drawing/2014/chart" uri="{C3380CC4-5D6E-409C-BE32-E72D297353CC}">
              <c16:uniqueId val="{00000000-E940-4BBF-8B20-04742285C0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4765</c:v>
                </c:pt>
                <c:pt idx="5">
                  <c:v>4624</c:v>
                </c:pt>
                <c:pt idx="8">
                  <c:v>4358</c:v>
                </c:pt>
                <c:pt idx="11">
                  <c:v>5207</c:v>
                </c:pt>
                <c:pt idx="14">
                  <c:v>5050</c:v>
                </c:pt>
              </c:numCache>
            </c:numRef>
          </c:val>
          <c:extLst>
            <c:ext xmlns:c16="http://schemas.microsoft.com/office/drawing/2014/chart" uri="{C3380CC4-5D6E-409C-BE32-E72D297353CC}">
              <c16:uniqueId val="{00000001-E940-4BBF-8B20-04742285C0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13047</c:v>
                </c:pt>
                <c:pt idx="5">
                  <c:v>13459</c:v>
                </c:pt>
                <c:pt idx="8">
                  <c:v>14730</c:v>
                </c:pt>
                <c:pt idx="11">
                  <c:v>14266</c:v>
                </c:pt>
                <c:pt idx="14">
                  <c:v>14952</c:v>
                </c:pt>
              </c:numCache>
            </c:numRef>
          </c:val>
          <c:extLst>
            <c:ext xmlns:c16="http://schemas.microsoft.com/office/drawing/2014/chart" uri="{C3380CC4-5D6E-409C-BE32-E72D297353CC}">
              <c16:uniqueId val="{00000002-E940-4BBF-8B20-04742285C0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40-4BBF-8B20-04742285C0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40-4BBF-8B20-04742285C0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40-4BBF-8B20-04742285C0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5951</c:v>
                </c:pt>
                <c:pt idx="3">
                  <c:v>5445</c:v>
                </c:pt>
                <c:pt idx="6">
                  <c:v>5264</c:v>
                </c:pt>
                <c:pt idx="9">
                  <c:v>5242</c:v>
                </c:pt>
                <c:pt idx="12">
                  <c:v>4868</c:v>
                </c:pt>
              </c:numCache>
            </c:numRef>
          </c:val>
          <c:extLst>
            <c:ext xmlns:c16="http://schemas.microsoft.com/office/drawing/2014/chart" uri="{C3380CC4-5D6E-409C-BE32-E72D297353CC}">
              <c16:uniqueId val="{00000006-E940-4BBF-8B20-04742285C0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3769</c:v>
                </c:pt>
                <c:pt idx="3">
                  <c:v>3474</c:v>
                </c:pt>
                <c:pt idx="6">
                  <c:v>3173</c:v>
                </c:pt>
                <c:pt idx="9">
                  <c:v>2752</c:v>
                </c:pt>
                <c:pt idx="12">
                  <c:v>2380</c:v>
                </c:pt>
              </c:numCache>
            </c:numRef>
          </c:val>
          <c:extLst>
            <c:ext xmlns:c16="http://schemas.microsoft.com/office/drawing/2014/chart" uri="{C3380CC4-5D6E-409C-BE32-E72D297353CC}">
              <c16:uniqueId val="{00000007-E940-4BBF-8B20-04742285C0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5829</c:v>
                </c:pt>
                <c:pt idx="3">
                  <c:v>5584</c:v>
                </c:pt>
                <c:pt idx="6">
                  <c:v>5319</c:v>
                </c:pt>
                <c:pt idx="9">
                  <c:v>5257</c:v>
                </c:pt>
                <c:pt idx="12">
                  <c:v>4972</c:v>
                </c:pt>
              </c:numCache>
            </c:numRef>
          </c:val>
          <c:extLst>
            <c:ext xmlns:c16="http://schemas.microsoft.com/office/drawing/2014/chart" uri="{C3380CC4-5D6E-409C-BE32-E72D297353CC}">
              <c16:uniqueId val="{00000008-E940-4BBF-8B20-04742285C0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426</c:v>
                </c:pt>
                <c:pt idx="3">
                  <c:v>354</c:v>
                </c:pt>
                <c:pt idx="6">
                  <c:v>283</c:v>
                </c:pt>
                <c:pt idx="9">
                  <c:v>211</c:v>
                </c:pt>
                <c:pt idx="12">
                  <c:v>139</c:v>
                </c:pt>
              </c:numCache>
            </c:numRef>
          </c:val>
          <c:extLst>
            <c:ext xmlns:c16="http://schemas.microsoft.com/office/drawing/2014/chart" uri="{C3380CC4-5D6E-409C-BE32-E72D297353CC}">
              <c16:uniqueId val="{00000009-E940-4BBF-8B20-04742285C0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40427</c:v>
                </c:pt>
                <c:pt idx="3">
                  <c:v>40304</c:v>
                </c:pt>
                <c:pt idx="6">
                  <c:v>40209</c:v>
                </c:pt>
                <c:pt idx="9">
                  <c:v>39134</c:v>
                </c:pt>
                <c:pt idx="12">
                  <c:v>38907</c:v>
                </c:pt>
              </c:numCache>
            </c:numRef>
          </c:val>
          <c:extLst>
            <c:ext xmlns:c16="http://schemas.microsoft.com/office/drawing/2014/chart" uri="{C3380CC4-5D6E-409C-BE32-E72D297353CC}">
              <c16:uniqueId val="{0000000A-E940-4BBF-8B20-04742285C033}"/>
            </c:ext>
          </c:extLst>
        </c:ser>
        <c:dLbls>
          <c:showLegendKey val="0"/>
          <c:showVal val="0"/>
          <c:showCatName val="0"/>
          <c:showSerName val="0"/>
          <c:showPercent val="0"/>
          <c:showBubbleSize val="0"/>
        </c:dLbls>
        <c:gapWidth val="100"/>
        <c:overlap val="100"/>
        <c:axId val="132918656"/>
        <c:axId val="132941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5456</c:v>
                </c:pt>
                <c:pt idx="2">
                  <c:v>#N/A</c:v>
                </c:pt>
                <c:pt idx="3">
                  <c:v>#N/A</c:v>
                </c:pt>
                <c:pt idx="4">
                  <c:v>3140</c:v>
                </c:pt>
                <c:pt idx="5">
                  <c:v>#N/A</c:v>
                </c:pt>
                <c:pt idx="6">
                  <c:v>#N/A</c:v>
                </c:pt>
                <c:pt idx="7">
                  <c:v>886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40-4BBF-8B20-04742285C033}"/>
            </c:ext>
          </c:extLst>
        </c:ser>
        <c:dLbls>
          <c:showLegendKey val="0"/>
          <c:showVal val="0"/>
          <c:showCatName val="0"/>
          <c:showSerName val="0"/>
          <c:showPercent val="0"/>
          <c:showBubbleSize val="0"/>
        </c:dLbls>
        <c:marker val="1"/>
        <c:smooth val="0"/>
        <c:axId val="132918656"/>
        <c:axId val="132941312"/>
      </c:lineChart>
      <c:catAx>
        <c:axId val="13291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941312"/>
        <c:crosses val="autoZero"/>
        <c:auto val="1"/>
        <c:lblAlgn val="ctr"/>
        <c:lblOffset val="100"/>
        <c:tickLblSkip val="1"/>
        <c:tickMarkSkip val="1"/>
        <c:noMultiLvlLbl val="0"/>
      </c:catAx>
      <c:valAx>
        <c:axId val="13294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1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6322</c:v>
                </c:pt>
                <c:pt idx="1">
                  <c:v>5561</c:v>
                </c:pt>
                <c:pt idx="2">
                  <c:v>5310</c:v>
                </c:pt>
              </c:numCache>
            </c:numRef>
          </c:val>
          <c:extLst>
            <c:ext xmlns:c16="http://schemas.microsoft.com/office/drawing/2014/chart" uri="{C3380CC4-5D6E-409C-BE32-E72D297353CC}">
              <c16:uniqueId val="{00000000-82D3-4455-A32A-6CA7ED3CC9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1708</c:v>
                </c:pt>
                <c:pt idx="1">
                  <c:v>1480</c:v>
                </c:pt>
                <c:pt idx="2">
                  <c:v>1381</c:v>
                </c:pt>
              </c:numCache>
            </c:numRef>
          </c:val>
          <c:extLst>
            <c:ext xmlns:c16="http://schemas.microsoft.com/office/drawing/2014/chart" uri="{C3380CC4-5D6E-409C-BE32-E72D297353CC}">
              <c16:uniqueId val="{00000001-82D3-4455-A32A-6CA7ED3CC9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5634</c:v>
                </c:pt>
                <c:pt idx="1">
                  <c:v>7140</c:v>
                </c:pt>
                <c:pt idx="2">
                  <c:v>8302</c:v>
                </c:pt>
              </c:numCache>
            </c:numRef>
          </c:val>
          <c:extLst>
            <c:ext xmlns:c16="http://schemas.microsoft.com/office/drawing/2014/chart" uri="{C3380CC4-5D6E-409C-BE32-E72D297353CC}">
              <c16:uniqueId val="{00000002-82D3-4455-A32A-6CA7ED3CC9F9}"/>
            </c:ext>
          </c:extLst>
        </c:ser>
        <c:dLbls>
          <c:showLegendKey val="0"/>
          <c:showVal val="0"/>
          <c:showCatName val="0"/>
          <c:showSerName val="0"/>
          <c:showPercent val="0"/>
          <c:showBubbleSize val="0"/>
        </c:dLbls>
        <c:gapWidth val="120"/>
        <c:overlap val="100"/>
        <c:axId val="133083520"/>
        <c:axId val="133085056"/>
      </c:barChart>
      <c:catAx>
        <c:axId val="13308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085056"/>
        <c:crosses val="autoZero"/>
        <c:auto val="1"/>
        <c:lblAlgn val="ctr"/>
        <c:lblOffset val="100"/>
        <c:tickLblSkip val="1"/>
        <c:tickMarkSkip val="1"/>
        <c:noMultiLvlLbl val="0"/>
      </c:catAx>
      <c:valAx>
        <c:axId val="133085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08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{4BF0B3E5-F475-40B5-9CB3-E9D89E5BD825}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9D6-4D57-A2C6-320B803225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{80D5B4DA-EBD7-406F-B8AA-A114DFB42AD4}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D6-4D57-A2C6-320B803225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{60EF791B-EF68-4664-9C0E-643CD4280B88}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D6-4D57-A2C6-320B803225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{A4C76061-3F85-473F-9BDE-E578FA16472E}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D6-4D57-A2C6-320B803225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{3272F9F6-23B0-427B-8D09-878BA63053D0}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D6-4D57-A2C6-320B803225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{8C5506BA-9DF2-4F4D-B47F-FBC2078218DE}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9D6-4D57-A2C6-320B803225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{6CCAA569-39A9-4BEE-8D0F-D6F406F006FB}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9D6-4D57-A2C6-320B803225E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{8AFE442F-DE0E-43D8-A60A-37A8F387A95B}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9D6-4D57-A2C6-320B803225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{9D916A09-C545-47A2-AAE5-2BE81613BD53}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9D6-4D57-A2C6-320B803225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9D6-4D57-A2C6-320B803225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{DB1EFA9E-8E90-4749-9CD5-9793B6421216}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9D6-4D57-A2C6-320B803225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{31D6257B-9DFB-4E09-B1CC-6D4159BD8093}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D6-4D57-A2C6-320B803225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{36E38200-A10F-4559-BC86-2F3E6BE5851F}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D6-4D57-A2C6-320B803225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{0F6B83D4-EC8F-4D58-92DD-DE971069A2FE}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D6-4D57-A2C6-320B803225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{D599AC03-8D83-482C-99D1-E2770F455AB8}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D6-4D57-A2C6-320B803225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{2DC86DFD-468D-486B-8FB5-FA613DF965BE}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9D6-4D57-A2C6-320B803225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{9FED804A-6B13-475F-81FD-CDE4D977A4DC}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9D6-4D57-A2C6-320B803225EB}"/>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{DAA373E3-82FB-409E-8CA5-11D5C9E9057C}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9D6-4D57-A2C6-320B803225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{9C992D5C-2C95-4DD6-8A84-B0CA8212B72B}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9D6-4D57-A2C6-320B803225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numCache>
            </c:numRef>
          </c:xVal>
          <c:yVal>
            <c:numRef>
              <c:f>公会計指標分析・財政指標組合せ分析表!$BP$55:$DC$55</c:f>
              <c:numCache>
                <c:formatCode>#,##0.0;"▲ "#,##0.0</c:formatCode>
                <c:ptCount val="40"/>
                <c:pt idx="24">
                  <c:v>53.1</c:v>
                </c:pt>
              </c:numCache>
            </c:numRef>
          </c:yVal>
          <c:smooth val="0"/>
          <c:extLst>
            <c:ext xmlns:c16="http://schemas.microsoft.com/office/drawing/2014/chart" uri="{C3380CC4-5D6E-409C-BE32-E72D297353CC}">
              <c16:uniqueId val="{00000013-F9D6-4D57-A2C6-320B803225EB}"/>
            </c:ext>
          </c:extLst>
        </c:ser>
        <c:dLbls>
          <c:showLegendKey val="0"/>
          <c:showVal val="1"/>
          <c:showCatName val="0"/>
          <c:showSerName val="0"/>
          <c:showPercent val="0"/>
          <c:showBubbleSize val="0"/>
        </c:dLbls>
        <c:axId val="46179840"/>
        <c:axId val="46181760"/>
      </c:scatterChart>
      <c:valAx>
        <c:axId val="46179840"/>
        <c:scaling>
          <c:orientation val="minMax"/>
          <c:max val="68.899999999999991"/>
          <c:min val="4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800000000000004"/>
          <c:min val="4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{6DC75F04-6AD9-4AF1-BAE9-0CC8BCF75128}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C2E-482D-B1A8-A077963614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{A800061B-22ED-48B4-A792-8DCAB6A81C26}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2E-482D-B1A8-A077963614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{1ED9BE44-83B8-4923-9198-E6C25E6C64D1}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2E-482D-B1A8-A077963614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{375AB243-54ED-48B2-9279-FE0BF437AFF1}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2E-482D-B1A8-A077963614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{19769DDF-B78D-480E-A340-00D72EF3E064}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2E-482D-B1A8-A077963614E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{2B78AEE7-24B5-40F1-A711-9AF51620E029}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C2E-482D-B1A8-A077963614E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{CCE0DA53-FDDF-425E-A15A-B2BF40F42824}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C2E-482D-B1A8-A077963614E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{7DA2E5AE-766F-46C4-A023-ECD17F84A851}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C2E-482D-B1A8-A077963614E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{66BB2E3E-8A15-4CDA-82BC-1C05B8441C67}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C2E-482D-B1A8-A077963614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10.4</c:v>
                </c:pt>
                <c:pt idx="16">
                  <c:v>9.3000000000000007</c:v>
                </c:pt>
                <c:pt idx="24">
                  <c:v>7.8</c:v>
                </c:pt>
                <c:pt idx="32">
                  <c:v>7.2</c:v>
                </c:pt>
              </c:numCache>
            </c:numRef>
          </c:xVal>
          <c:yVal>
            <c:numRef>
              <c:f>公会計指標分析・財政指標組合せ分析表!$BP$73:$DC$73</c:f>
              <c:numCache>
                <c:formatCode>#,##0.0;"▲ "#,##0.0</c:formatCode>
                <c:ptCount val="40"/>
                <c:pt idx="0">
                  <c:v>24.1</c:v>
                </c:pt>
                <c:pt idx="8">
                  <c:v>14</c:v>
                </c:pt>
                <c:pt idx="16">
                  <c:v>3.9</c:v>
                </c:pt>
              </c:numCache>
            </c:numRef>
          </c:yVal>
          <c:smooth val="0"/>
          <c:extLst>
            <c:ext xmlns:c16="http://schemas.microsoft.com/office/drawing/2014/chart" uri="{C3380CC4-5D6E-409C-BE32-E72D297353CC}">
              <c16:uniqueId val="{00000009-9C2E-482D-B1A8-A077963614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{13982956-BA5E-435E-8611-00B82E376222}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C2E-482D-B1A8-A077963614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{AA126298-BB52-4062-86D5-68D3CFB5AF4B}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2E-482D-B1A8-A077963614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{6F266BE5-0F35-49DC-BBF5-FF16EE38AB19}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2E-482D-B1A8-A077963614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{464EA0BF-265E-4291-8ED4-F33F0847D91F}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2E-482D-B1A8-A077963614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{77476125-3BAB-4E43-AE6F-110F9C6D84DF}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2E-482D-B1A8-A077963614E7}"/>
                </c:ext>
              </c:extLst>
            </c:dLbl>
            <c:dLbl>
              <c:idx val="8"/>
              <c:layout>
                <c:manualLayout>
                  <c:x val="-3.6685057296979386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{CCECCDD0-AFB0-4BAE-B8C0-4156F8B75963}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C2E-482D-B1A8-A077963614E7}"/>
                </c:ext>
              </c:extLst>
            </c:dLbl>
            <c:dLbl>
              <c:idx val="16"/>
              <c:layout>
                <c:manualLayout>
                  <c:x val="-2.671092594124188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{B07B38CA-B42E-4EF9-A15A-ED6E364FE632}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C2E-482D-B1A8-A077963614E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{816E753A-DA17-44A6-9BF6-D71503B6734F}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C2E-482D-B1A8-A077963614E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{C7FC0560-BA7E-4870-BF69-4280FCC289D8}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C2E-482D-B1A8-A077963614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c:ext xmlns:c16="http://schemas.microsoft.com/office/drawing/2014/chart" uri="{C3380CC4-5D6E-409C-BE32-E72D297353CC}">
              <c16:uniqueId val="{00000013-9C2E-482D-B1A8-A077963614E7}"/>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ja-JP" sz="1400">
              <a:solidFill>
                <a:schemeClr val="dk1"/>
              </a:solidFill>
              <a:effectLst/>
              <a:latin typeface="ＭＳ Ｐゴシック" pitchFamily="50" charset="-128"/>
              <a:ea typeface="ＭＳ Ｐゴシック" pitchFamily="50" charset="-128"/>
              <a:cs typeface="+mn-cs"/>
            </a:rPr>
            <a:t>実質公債費比率は、毎年の地方債発行額を償還額以内とする抑制措置の実施などにより、平成</a:t>
          </a:r>
          <a:r>
            <a:rPr kumimoji="1" lang="en-US" altLang="ja-JP" sz="1400">
              <a:solidFill>
                <a:schemeClr val="dk1"/>
              </a:solidFill>
              <a:effectLst/>
              <a:latin typeface="ＭＳ Ｐゴシック" pitchFamily="50" charset="-128"/>
              <a:ea typeface="ＭＳ Ｐゴシック" pitchFamily="50" charset="-128"/>
              <a:cs typeface="+mn-cs"/>
            </a:rPr>
            <a:t>29</a:t>
          </a:r>
          <a:r>
            <a:rPr kumimoji="1" lang="ja-JP" altLang="ja-JP" sz="1400">
              <a:solidFill>
                <a:schemeClr val="dk1"/>
              </a:solidFill>
              <a:effectLst/>
              <a:latin typeface="ＭＳ Ｐゴシック" pitchFamily="50" charset="-128"/>
              <a:ea typeface="ＭＳ Ｐゴシック" pitchFamily="50" charset="-128"/>
              <a:cs typeface="+mn-cs"/>
            </a:rPr>
            <a:t>年度は</a:t>
          </a:r>
          <a:r>
            <a:rPr kumimoji="1" lang="en-US" altLang="ja-JP" sz="1400">
              <a:solidFill>
                <a:schemeClr val="dk1"/>
              </a:solidFill>
              <a:effectLst/>
              <a:latin typeface="ＭＳ Ｐゴシック" pitchFamily="50" charset="-128"/>
              <a:ea typeface="ＭＳ Ｐゴシック" pitchFamily="50" charset="-128"/>
              <a:cs typeface="+mn-cs"/>
            </a:rPr>
            <a:t>7.2</a:t>
          </a:r>
          <a:r>
            <a:rPr kumimoji="1" lang="ja-JP" altLang="ja-JP" sz="1400">
              <a:solidFill>
                <a:schemeClr val="dk1"/>
              </a:solidFill>
              <a:effectLst/>
              <a:latin typeface="ＭＳ Ｐゴシック" pitchFamily="50" charset="-128"/>
              <a:ea typeface="ＭＳ Ｐゴシック" pitchFamily="50" charset="-128"/>
              <a:cs typeface="+mn-cs"/>
            </a:rPr>
            <a:t>％と</a:t>
          </a:r>
          <a:r>
            <a:rPr kumimoji="1" lang="ja-JP" altLang="en-US" sz="1400">
              <a:solidFill>
                <a:schemeClr val="dk1"/>
              </a:solidFill>
              <a:effectLst/>
              <a:latin typeface="ＭＳ Ｐゴシック" pitchFamily="50" charset="-128"/>
              <a:ea typeface="ＭＳ Ｐゴシック" pitchFamily="50" charset="-128"/>
              <a:cs typeface="+mn-cs"/>
            </a:rPr>
            <a:t>、</a:t>
          </a:r>
          <a:r>
            <a:rPr kumimoji="1" lang="ja-JP" altLang="ja-JP" sz="1400">
              <a:solidFill>
                <a:schemeClr val="dk1"/>
              </a:solidFill>
              <a:effectLst/>
              <a:latin typeface="ＭＳ Ｐゴシック" pitchFamily="50" charset="-128"/>
              <a:ea typeface="ＭＳ Ｐゴシック" pitchFamily="50" charset="-128"/>
              <a:cs typeface="+mn-cs"/>
            </a:rPr>
            <a:t>年々改善している。</a:t>
          </a:r>
          <a:endParaRPr kumimoji="1" lang="en-US" altLang="ja-JP" sz="14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itchFamily="50" charset="-128"/>
              <a:ea typeface="ＭＳ Ｐゴシック" pitchFamily="50" charset="-128"/>
              <a:cs typeface="+mn-cs"/>
            </a:rPr>
            <a:t>今後、</a:t>
          </a:r>
          <a:r>
            <a:rPr kumimoji="1" lang="ja-JP" altLang="ja-JP" sz="1400">
              <a:solidFill>
                <a:schemeClr val="dk1"/>
              </a:solidFill>
              <a:effectLst/>
              <a:latin typeface="ＭＳ Ｐゴシック" pitchFamily="50" charset="-128"/>
              <a:ea typeface="ＭＳ Ｐゴシック" pitchFamily="50" charset="-128"/>
              <a:cs typeface="+mn-cs"/>
            </a:rPr>
            <a:t>給食センター整備や小中学校校舎大規模改造など、大型事業が予定されており、、公債費が一時的に増加することが見込まれるが、事業計画の見直し、延伸、平準化を行うことにより、地方債発行額の抑制に努める。</a:t>
          </a:r>
          <a:endParaRPr lang="ja-JP" altLang="ja-JP" sz="1400">
            <a:effectLst/>
            <a:latin typeface="ＭＳ Ｐゴシック" pitchFamily="50" charset="-128"/>
            <a:ea typeface="ＭＳ Ｐゴシック" pitchFamily="50" charset="-128"/>
          </a:endParaRPr>
        </a:p>
        <a:p>
          <a:pPr>
            <a:lnSpc>
              <a:spcPct val="100000"/>
            </a:lnSpc>
          </a:pPr>
          <a:endParaRPr kumimoji="1" lang="en-US" altLang="ja-JP" sz="1400">
            <a:solidFill>
              <a:schemeClr val="dk1"/>
            </a:solidFill>
            <a:effectLst/>
            <a:latin typeface="ＭＳ Ｐゴシック" pitchFamily="50" charset="-128"/>
            <a:ea typeface="ＭＳ Ｐゴシック" pitchFamily="50" charset="-128"/>
            <a:cs typeface="+mn-cs"/>
          </a:endParaRPr>
        </a:p>
        <a:p>
          <a:pPr>
            <a:lnSpc>
              <a:spcPct val="100000"/>
            </a:lnSpc>
          </a:pP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itchFamily="50" charset="-128"/>
              <a:ea typeface="ＭＳ Ｐゴシック" pitchFamily="50" charset="-128"/>
            </a:rPr>
            <a:t>平成</a:t>
          </a:r>
          <a:r>
            <a:rPr kumimoji="1" lang="en-US" altLang="ja-JP" sz="1400">
              <a:latin typeface="ＭＳ Ｐゴシック" pitchFamily="50" charset="-128"/>
              <a:ea typeface="ＭＳ Ｐゴシック" pitchFamily="50" charset="-128"/>
            </a:rPr>
            <a:t>29</a:t>
          </a:r>
          <a:r>
            <a:rPr kumimoji="1" lang="ja-JP" altLang="en-US" sz="1400">
              <a:latin typeface="ＭＳ Ｐゴシック" pitchFamily="50" charset="-128"/>
              <a:ea typeface="ＭＳ Ｐゴシック" pitchFamily="50" charset="-128"/>
            </a:rPr>
            <a:t>年度の将来負担比率は、</a:t>
          </a:r>
          <a:r>
            <a:rPr kumimoji="1" lang="ja-JP" altLang="ja-JP" sz="1400">
              <a:solidFill>
                <a:schemeClr val="dk1"/>
              </a:solidFill>
              <a:effectLst/>
              <a:latin typeface="ＭＳ Ｐゴシック" pitchFamily="50" charset="-128"/>
              <a:ea typeface="ＭＳ Ｐゴシック" pitchFamily="50" charset="-128"/>
              <a:cs typeface="+mn-cs"/>
            </a:rPr>
            <a:t>一般会計や</a:t>
          </a:r>
          <a:r>
            <a:rPr kumimoji="1" lang="ja-JP" altLang="en-US" sz="1400">
              <a:solidFill>
                <a:schemeClr val="dk1"/>
              </a:solidFill>
              <a:effectLst/>
              <a:latin typeface="ＭＳ Ｐゴシック" pitchFamily="50" charset="-128"/>
              <a:ea typeface="ＭＳ Ｐゴシック" pitchFamily="50" charset="-128"/>
              <a:cs typeface="+mn-cs"/>
            </a:rPr>
            <a:t>公営企業</a:t>
          </a:r>
          <a:r>
            <a:rPr kumimoji="1" lang="ja-JP" altLang="ja-JP" sz="1400">
              <a:solidFill>
                <a:schemeClr val="dk1"/>
              </a:solidFill>
              <a:effectLst/>
              <a:latin typeface="ＭＳ Ｐゴシック" pitchFamily="50" charset="-128"/>
              <a:ea typeface="ＭＳ Ｐゴシック" pitchFamily="50" charset="-128"/>
              <a:cs typeface="+mn-cs"/>
            </a:rPr>
            <a:t>会計等の地方債残高の減少や職員数減に伴う退職手当負担等見込額の減などにより、前年度に引き続き、将来負担なしとなったが、</a:t>
          </a:r>
          <a:r>
            <a:rPr kumimoji="1" lang="ja-JP" altLang="en-US" sz="1400">
              <a:solidFill>
                <a:schemeClr val="dk1"/>
              </a:solidFill>
              <a:effectLst/>
              <a:latin typeface="ＭＳ Ｐゴシック" pitchFamily="50" charset="-128"/>
              <a:ea typeface="ＭＳ Ｐゴシック" pitchFamily="50" charset="-128"/>
              <a:cs typeface="+mn-cs"/>
            </a:rPr>
            <a:t>標準財政規模は前年度に比べて減少している。</a:t>
          </a:r>
          <a:endParaRPr kumimoji="1" lang="en-US" altLang="ja-JP" sz="14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itchFamily="50" charset="-128"/>
              <a:ea typeface="ＭＳ Ｐゴシック" pitchFamily="50" charset="-128"/>
              <a:cs typeface="+mn-cs"/>
            </a:rPr>
            <a:t>今後</a:t>
          </a:r>
          <a:r>
            <a:rPr kumimoji="1" lang="ja-JP" altLang="en-US" sz="1400">
              <a:solidFill>
                <a:schemeClr val="dk1"/>
              </a:solidFill>
              <a:effectLst/>
              <a:latin typeface="ＭＳ Ｐゴシック" pitchFamily="50" charset="-128"/>
              <a:ea typeface="ＭＳ Ｐゴシック"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給食センター整備や小中学校校舎大規模改造など、大型事業が予定されており、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財政状況も厳しくなることが見込まれることから、</a:t>
          </a:r>
          <a:r>
            <a:rPr kumimoji="1" lang="ja-JP" altLang="ja-JP" sz="1400">
              <a:solidFill>
                <a:schemeClr val="dk1"/>
              </a:solidFill>
              <a:effectLst/>
              <a:latin typeface="ＭＳ Ｐゴシック" pitchFamily="50" charset="-128"/>
              <a:ea typeface="ＭＳ Ｐゴシック" pitchFamily="50" charset="-128"/>
              <a:cs typeface="+mn-cs"/>
            </a:rPr>
            <a:t>引</a:t>
          </a:r>
          <a:r>
            <a:rPr kumimoji="1" lang="ja-JP" altLang="en-US" sz="1400">
              <a:solidFill>
                <a:schemeClr val="dk1"/>
              </a:solidFill>
              <a:effectLst/>
              <a:latin typeface="ＭＳ Ｐゴシック" pitchFamily="50" charset="-128"/>
              <a:ea typeface="ＭＳ Ｐゴシック" pitchFamily="50" charset="-128"/>
              <a:cs typeface="+mn-cs"/>
            </a:rPr>
            <a:t>き</a:t>
          </a:r>
          <a:r>
            <a:rPr kumimoji="1" lang="ja-JP" altLang="ja-JP" sz="1400">
              <a:solidFill>
                <a:schemeClr val="dk1"/>
              </a:solidFill>
              <a:effectLst/>
              <a:latin typeface="ＭＳ Ｐゴシック" pitchFamily="50" charset="-128"/>
              <a:ea typeface="ＭＳ Ｐゴシック" pitchFamily="50" charset="-128"/>
              <a:cs typeface="+mn-cs"/>
            </a:rPr>
            <a:t>続き、行財政改革を推進し、中長期的な健全財政の堅持に努める。</a:t>
          </a:r>
          <a:endParaRPr lang="ja-JP" altLang="ja-JP" sz="1400">
            <a:effectLst/>
            <a:latin typeface="ＭＳ Ｐゴシック" pitchFamily="50" charset="-128"/>
            <a:ea typeface="ＭＳ Ｐゴシック"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鹿児島県鹿屋市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・ふるさと鹿屋応援寄附金（ふるさと納税）の増収に伴うふるさと鹿屋応援基金積立の増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・合併特例債を財源とした地域振興基金積立の増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・異常気象による豪雨や台風災害に伴う財政調整基金の取崩しによる減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・今後予定されている大型事業を実施した場合、基金残高の大幅な減少が見込まれるが、災害や税収減など、今後の財政運営において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不測の事態が生じた場合に弾力的な対応ができるよう、全国の類似団体並みの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億円を超える基金残高の確保を目指す。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・ふるさと鹿屋応援基金については、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①地域の資源を生かした「地域経済活性化事業」、②健康・福祉の充実による「すこやか・あんしん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事業」、③教育・文化・スポーツの振興による「人材育成事業」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④豊かな自然を次代に引き継ぐ「環境保全事業」、⑤都市圏等のふる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さと出身者との連携を強化する「ふるさと会活力推進事業」の５つの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・地域振興基金については、</a:t>
          </a:r>
          <a:r>
            <a:rPr lang="ja-JP" altLang="en-US" sz="1300">
              <a:effectLst/>
              <a:latin typeface="ＭＳ Ｐゴシック" panose="020B0600070205080204" pitchFamily="50" charset="-128"/>
              <a:ea typeface="ＭＳ Ｐゴシック" panose="020B0600070205080204" pitchFamily="50" charset="-128"/>
            </a:rPr>
            <a:t>市内各地域の振興を図ることを目的とした公共施設等の整備その他地域の振興に資する事業</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・農業振興基金については、</a:t>
          </a:r>
          <a:r>
            <a:rPr lang="ja-JP" altLang="en-US" sz="1300">
              <a:effectLst/>
              <a:latin typeface="ＭＳ Ｐゴシック" panose="020B0600070205080204" pitchFamily="50" charset="-128"/>
              <a:ea typeface="ＭＳ Ｐゴシック" panose="020B0600070205080204" pitchFamily="50" charset="-128"/>
            </a:rPr>
            <a:t>農業の振興を図り、もって農業の健全な発展に資する事業</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・高齢福祉基金については、</a:t>
          </a:r>
          <a:r>
            <a:rPr lang="ja-JP" altLang="en-US" sz="1300">
              <a:effectLst/>
              <a:latin typeface="ＭＳ Ｐゴシック" panose="020B0600070205080204" pitchFamily="50" charset="-128"/>
              <a:ea typeface="ＭＳ Ｐゴシック" panose="020B0600070205080204" pitchFamily="50" charset="-128"/>
            </a:rPr>
            <a:t>高齢者の快適な生活環境の形成を図る在宅福祉等の向上に資する事業　</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・公共施設修繕基金については、市の設置する公用又は公共用に供する施設の修繕その他維持補修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・ふるさと鹿屋応援基金については、ふるさと鹿屋応援寄附金（ふるさと納税）の増収に伴うもの</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・地域振興基金、農業振興基金、公共施設修繕基金については、基金の目的を達成するための積立てによるもの</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・ふるさと鹿屋応援基金については、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上記５つの事業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の５割程度を基本に、翌年度活用する。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・地域振興基金については、学校施設を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めとした公共施設等の整備その他地域の振興に資する事業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実施に際して取り崩しを行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年度に肝属中部畑かん償還金（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億円）が見込まれることから、その財源として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活用する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・異常気象による豪雨や台風災害に伴う取崩しによる減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・財政調整基金については、災害や税収減など今後の財政運営に不測の事態が生じた場合に弾力的な対応ができるよう決算剰余金等を</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億円を確保する。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・財源対策債の償還に伴う取崩しによる減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・減債基金については、財源対策債償還の財源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104,381
103,896
448.15
55,420,890
52,899,395
2,336,559
25,527,014
38,907,162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有形固定資産減価償却費率は、類似団体平均と比較して低い水準にある。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今後は、給食センター整備や小中学校校舎大規模改造などの大型事業が</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予定されていることから、更に下がることが予想される。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今後は、公共施設等総合管理計画に基づいて、適切に長寿命化対策や更新事業を実施し、財政負担の軽減及び平準化に努める。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9" name="直線コネクタ 68"/>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70"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71" name="直線コネクタ 70"/>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72"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3" name="直線コネクタ 72"/>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4"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5" name="フローチャート: 判断 74"/>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6" name="フローチャート: 判断 75"/>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7" name="フローチャート: 判断 76"/>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26579</xdr:rowOff>
    </xdr:from>
    <xdr:to>
      <xdr:col>19</xdr:col>
      <xdr:colOff>187325</xdr:colOff>
      <xdr:row>30</xdr:row>
      <xdr:rowOff>128179</xdr:rowOff>
    </xdr:to>
    <xdr:sp macro="" textlink="">
      <xdr:nvSpPr>
        <xdr:cNvPr id="83" name="楕円 82"/>
        <xdr:cNvSpPr/>
      </xdr:nvSpPr>
      <xdr:spPr>
        <a:xfrm>
          <a:off x="4000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110779</xdr:rowOff>
    </xdr:from>
    <xdr:ext cx="405111" cy="259045"/>
    <xdr:sp macro="" textlink="">
      <xdr:nvSpPr>
        <xdr:cNvPr id="84" name="n_1aveValue有形固定資産減価償却率"/>
        <xdr:cNvSpPr txBox="1"/>
      </xdr:nvSpPr>
      <xdr:spPr>
        <a:xfrm>
          <a:off x="38360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85" name="n_2aveValue有形固定資産減価償却率"/>
        <xdr:cNvSpPr txBox="1"/>
      </xdr:nvSpPr>
      <xdr:spPr>
        <a:xfrm>
          <a:off x="3086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119306</xdr:rowOff>
    </xdr:from>
    <xdr:ext cx="405111" cy="259045"/>
    <xdr:sp macro="" textlink="">
      <xdr:nvSpPr>
        <xdr:cNvPr id="86" name="n_1main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債務償還可能年数は、類似団体平均と比較して低い水準にある。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一般会計や公営企業会計等の地方債残高の減少や職員数減に伴う退職手当負担等見込額の減などによるもの。</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0" name="テキスト ボックス 10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6" name="直線コネクタ 115"/>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17" name="債務償還可能年数最小値テキスト"/>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18" name="直線コネクタ 117"/>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9"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0" name="直線コネクタ 119"/>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134002</xdr:rowOff>
    </xdr:from>
    <xdr:ext cx="340478" cy="259045"/>
    <xdr:sp macro="" textlink="">
      <xdr:nvSpPr>
        <xdr:cNvPr id="121" name="債務償還可能年数平均値テキスト"/>
        <xdr:cNvSpPr txBox="1"/>
      </xdr:nvSpPr>
      <xdr:spPr>
        <a:xfrm>
          <a:off x="14846300" y="6049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2" name="フローチャート: 判断 121"/>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46567</xdr:rowOff>
    </xdr:from>
    <xdr:to>
      <xdr:col>76</xdr:col>
      <xdr:colOff>73025</xdr:colOff>
      <xdr:row>34</xdr:row>
      <xdr:rowOff>148167</xdr:rowOff>
    </xdr:to>
    <xdr:sp macro="" textlink="">
      <xdr:nvSpPr>
        <xdr:cNvPr id="128" name="楕円 127"/>
        <xdr:cNvSpPr/>
      </xdr:nvSpPr>
      <xdr:spPr>
        <a:xfrm>
          <a:off x="14744700" y="66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132944</xdr:rowOff>
    </xdr:from>
    <xdr:ext cx="340478" cy="259045"/>
    <xdr:sp macro="" textlink="">
      <xdr:nvSpPr>
        <xdr:cNvPr id="129" name="債務償還可能年数該当値テキスト"/>
        <xdr:cNvSpPr txBox="1"/>
      </xdr:nvSpPr>
      <xdr:spPr>
        <a:xfrm>
          <a:off x="14846300" y="65623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104,381
103,896
448.15
55,420,890
52,899,395
2,336,559
25,527,014
38,907,162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1"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95885</xdr:rowOff>
    </xdr:from>
    <xdr:to>
      <xdr:col>20</xdr:col>
      <xdr:colOff>38100</xdr:colOff>
      <xdr:row>39</xdr:row>
      <xdr:rowOff>26035</xdr:rowOff>
    </xdr:to>
    <xdr:sp macro="" textlink="">
      <xdr:nvSpPr>
        <xdr:cNvPr id="70" name="楕円 69"/>
        <xdr:cNvSpPr/>
      </xdr:nvSpPr>
      <xdr:spPr>
        <a:xfrm>
          <a:off x="3746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101617</xdr:rowOff>
    </xdr:from>
    <xdr:ext cx="405111" cy="259045"/>
    <xdr:sp macro="" textlink="">
      <xdr:nvSpPr>
        <xdr:cNvPr id="71" name="n_1aveValue【道路】&#10;有形固定資産減価償却率"/>
        <xdr:cNvSpPr txBox="1"/>
      </xdr:nvSpPr>
      <xdr:spPr>
        <a:xfrm>
          <a:off x="3582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2" name="n_2ave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17162</xdr:rowOff>
    </xdr:from>
    <xdr:ext cx="405111" cy="259045"/>
    <xdr:sp macro="" textlink="">
      <xdr:nvSpPr>
        <xdr:cNvPr id="73" name="n_1mainValue【道路】&#10;有形固定資産減価償却率"/>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97" name="直線コネクタ 96"/>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98"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99" name="直線コネクタ 98"/>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0"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1" name="直線コネクタ 100"/>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164266</xdr:rowOff>
    </xdr:from>
    <xdr:ext cx="534377" cy="259045"/>
    <xdr:sp macro="" textlink="">
      <xdr:nvSpPr>
        <xdr:cNvPr id="102" name="【道路】&#10;一人当たり延長平均値テキスト"/>
        <xdr:cNvSpPr txBox="1"/>
      </xdr:nvSpPr>
      <xdr:spPr>
        <a:xfrm>
          <a:off x="10515600" y="6679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3" name="フローチャート: 判断 102"/>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04" name="フローチャート: 判断 103"/>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05" name="フローチャート: 判断 104"/>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156807</xdr:rowOff>
    </xdr:from>
    <xdr:to>
      <xdr:col>50</xdr:col>
      <xdr:colOff>165100</xdr:colOff>
      <xdr:row>38</xdr:row>
      <xdr:rowOff>86957</xdr:rowOff>
    </xdr:to>
    <xdr:sp macro="" textlink="">
      <xdr:nvSpPr>
        <xdr:cNvPr id="111" name="楕円 110"/>
        <xdr:cNvSpPr/>
      </xdr:nvSpPr>
      <xdr:spPr>
        <a:xfrm>
          <a:off x="9588500" y="65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119689</xdr:rowOff>
    </xdr:from>
    <xdr:ext cx="534377" cy="259045"/>
    <xdr:sp macro="" textlink="">
      <xdr:nvSpPr>
        <xdr:cNvPr id="112" name="n_1aveValue【道路】&#10;一人当たり延長"/>
        <xdr:cNvSpPr txBox="1"/>
      </xdr:nvSpPr>
      <xdr:spPr>
        <a:xfrm>
          <a:off x="93594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154576</xdr:rowOff>
    </xdr:from>
    <xdr:ext cx="469744" cy="259045"/>
    <xdr:sp macro="" textlink="">
      <xdr:nvSpPr>
        <xdr:cNvPr id="113" name="n_2aveValue【道路】&#10;一人当たり延長"/>
        <xdr:cNvSpPr txBox="1"/>
      </xdr:nvSpPr>
      <xdr:spPr>
        <a:xfrm>
          <a:off x="8515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103484</xdr:rowOff>
    </xdr:from>
    <xdr:ext cx="534377" cy="259045"/>
    <xdr:sp macro="" textlink="">
      <xdr:nvSpPr>
        <xdr:cNvPr id="114" name="n_1mainValue【道路】&#10;一人当たり延長"/>
        <xdr:cNvSpPr txBox="1"/>
      </xdr:nvSpPr>
      <xdr:spPr>
        <a:xfrm>
          <a:off x="9359411" y="62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39" name="直線コネクタ 138"/>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40"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41" name="直線コネクタ 140"/>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42"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43" name="直線コネクタ 142"/>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44"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46" name="フローチャート: 判断 145"/>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47" name="フローチャート: 判断 146"/>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151130</xdr:rowOff>
    </xdr:from>
    <xdr:to>
      <xdr:col>20</xdr:col>
      <xdr:colOff>38100</xdr:colOff>
      <xdr:row>61</xdr:row>
      <xdr:rowOff>81280</xdr:rowOff>
    </xdr:to>
    <xdr:sp macro="" textlink="">
      <xdr:nvSpPr>
        <xdr:cNvPr id="153" name="楕円 152"/>
        <xdr:cNvSpPr/>
      </xdr:nvSpPr>
      <xdr:spPr>
        <a:xfrm>
          <a:off x="3746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162577</xdr:rowOff>
    </xdr:from>
    <xdr:ext cx="405111" cy="259045"/>
    <xdr:sp macro="" textlink="">
      <xdr:nvSpPr>
        <xdr:cNvPr id="154" name="n_1aveValue【橋りょう・トンネ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55"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72407</xdr:rowOff>
    </xdr:from>
    <xdr:ext cx="405111" cy="259045"/>
    <xdr:sp macro="" textlink="">
      <xdr:nvSpPr>
        <xdr:cNvPr id="156" name="n_1mainValue【橋りょう・トンネル】&#10;有形固定資産減価償却率"/>
        <xdr:cNvSpPr txBox="1"/>
      </xdr:nvSpPr>
      <xdr:spPr>
        <a:xfrm>
          <a:off x="35820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0" name="テキスト ボックス 16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2" name="テキスト ボックス 17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4" name="テキスト ボックス 17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76" name="テキスト ボックス 17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182" name="直線コネクタ 181"/>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183"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184" name="直線コネクタ 183"/>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185"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186" name="直線コネクタ 185"/>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11920</xdr:rowOff>
    </xdr:from>
    <xdr:ext cx="599010" cy="259045"/>
    <xdr:sp macro="" textlink="">
      <xdr:nvSpPr>
        <xdr:cNvPr id="187" name="【橋りょう・トンネル】&#10;一人当たり有形固定資産（償却資産）額平均値テキスト"/>
        <xdr:cNvSpPr txBox="1"/>
      </xdr:nvSpPr>
      <xdr:spPr>
        <a:xfrm>
          <a:off x="10515600" y="1064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188" name="フローチャート: 判断 187"/>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189" name="フローチャート: 判断 188"/>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190" name="フローチャート: 判断 189"/>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35740</xdr:rowOff>
    </xdr:from>
    <xdr:to>
      <xdr:col>50</xdr:col>
      <xdr:colOff>165100</xdr:colOff>
      <xdr:row>64</xdr:row>
      <xdr:rowOff>137340</xdr:rowOff>
    </xdr:to>
    <xdr:sp macro="" textlink="">
      <xdr:nvSpPr>
        <xdr:cNvPr id="196" name="楕円 195"/>
        <xdr:cNvSpPr/>
      </xdr:nvSpPr>
      <xdr:spPr>
        <a:xfrm>
          <a:off x="9588500" y="110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22190</xdr:rowOff>
    </xdr:from>
    <xdr:ext cx="599010" cy="259045"/>
    <xdr:sp macro="" textlink="">
      <xdr:nvSpPr>
        <xdr:cNvPr id="197" name="n_1aveValue【橋りょう・トンネル】&#10;一人当たり有形固定資産（償却資産）額"/>
        <xdr:cNvSpPr txBox="1"/>
      </xdr:nvSpPr>
      <xdr:spPr>
        <a:xfrm>
          <a:off x="93270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106018</xdr:rowOff>
    </xdr:from>
    <xdr:ext cx="599010" cy="259045"/>
    <xdr:sp macro="" textlink="">
      <xdr:nvSpPr>
        <xdr:cNvPr id="198" name="n_2aveValue【橋りょう・トンネル】&#10;一人当たり有形固定資産（償却資産）額"/>
        <xdr:cNvSpPr txBox="1"/>
      </xdr:nvSpPr>
      <xdr:spPr>
        <a:xfrm>
          <a:off x="8450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128467</xdr:rowOff>
    </xdr:from>
    <xdr:ext cx="534377" cy="259045"/>
    <xdr:sp macro="" textlink="">
      <xdr:nvSpPr>
        <xdr:cNvPr id="199" name="n_1mainValue【橋りょう・トンネル】&#10;一人当たり有形固定資産（償却資産）額"/>
        <xdr:cNvSpPr txBox="1"/>
      </xdr:nvSpPr>
      <xdr:spPr>
        <a:xfrm>
          <a:off x="9359411" y="111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8" name="テキスト ボックス 21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22" name="直線コネクタ 221"/>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23"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24" name="直線コネクタ 223"/>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25"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26" name="直線コネクタ 225"/>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112031</xdr:rowOff>
    </xdr:from>
    <xdr:ext cx="405111" cy="259045"/>
    <xdr:sp macro="" textlink="">
      <xdr:nvSpPr>
        <xdr:cNvPr id="227" name="【公営住宅】&#10;有形固定資産減価償却率平均値テキスト"/>
        <xdr:cNvSpPr txBox="1"/>
      </xdr:nvSpPr>
      <xdr:spPr>
        <a:xfrm>
          <a:off x="4673600" y="141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28" name="フローチャート: 判断 227"/>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29" name="フローチャート: 判断 228"/>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30" name="フローチャート: 判断 229"/>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69596</xdr:rowOff>
    </xdr:from>
    <xdr:to>
      <xdr:col>20</xdr:col>
      <xdr:colOff>38100</xdr:colOff>
      <xdr:row>83</xdr:row>
      <xdr:rowOff>171196</xdr:rowOff>
    </xdr:to>
    <xdr:sp macro="" textlink="">
      <xdr:nvSpPr>
        <xdr:cNvPr id="236" name="楕円 235"/>
        <xdr:cNvSpPr/>
      </xdr:nvSpPr>
      <xdr:spPr>
        <a:xfrm>
          <a:off x="3746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107714</xdr:rowOff>
    </xdr:from>
    <xdr:ext cx="405111" cy="259045"/>
    <xdr:sp macro="" textlink="">
      <xdr:nvSpPr>
        <xdr:cNvPr id="237" name="n_1aveValue【公営住宅】&#10;有形固定資産減価償却率"/>
        <xdr:cNvSpPr txBox="1"/>
      </xdr:nvSpPr>
      <xdr:spPr>
        <a:xfrm>
          <a:off x="35820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38"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162323</xdr:rowOff>
    </xdr:from>
    <xdr:ext cx="405111" cy="259045"/>
    <xdr:sp macro="" textlink="">
      <xdr:nvSpPr>
        <xdr:cNvPr id="239" name="n_1mainValue【公営住宅】&#10;有形固定資産減価償却率"/>
        <xdr:cNvSpPr txBox="1"/>
      </xdr:nvSpPr>
      <xdr:spPr>
        <a:xfrm>
          <a:off x="3582044" y="1439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61" name="直線コネクタ 260"/>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62"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63" name="直線コネクタ 262"/>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64"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65" name="直線コネクタ 264"/>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37050</xdr:rowOff>
    </xdr:from>
    <xdr:ext cx="469744" cy="259045"/>
    <xdr:sp macro="" textlink="">
      <xdr:nvSpPr>
        <xdr:cNvPr id="266" name="【公営住宅】&#10;一人当たり面積平均値テキスト"/>
        <xdr:cNvSpPr txBox="1"/>
      </xdr:nvSpPr>
      <xdr:spPr>
        <a:xfrm>
          <a:off x="10515600" y="14438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67" name="フローチャート: 判断 266"/>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68" name="フローチャート: 判断 267"/>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69" name="フローチャート: 判断 268"/>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54508</xdr:rowOff>
    </xdr:from>
    <xdr:to>
      <xdr:col>50</xdr:col>
      <xdr:colOff>165100</xdr:colOff>
      <xdr:row>82</xdr:row>
      <xdr:rowOff>156108</xdr:rowOff>
    </xdr:to>
    <xdr:sp macro="" textlink="">
      <xdr:nvSpPr>
        <xdr:cNvPr id="275" name="楕円 274"/>
        <xdr:cNvSpPr/>
      </xdr:nvSpPr>
      <xdr:spPr>
        <a:xfrm>
          <a:off x="9588500" y="1411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132605</xdr:rowOff>
    </xdr:from>
    <xdr:ext cx="469744" cy="259045"/>
    <xdr:sp macro="" textlink="">
      <xdr:nvSpPr>
        <xdr:cNvPr id="276" name="n_1aveValue【公営住宅】&#10;一人当たり面積"/>
        <xdr:cNvSpPr txBox="1"/>
      </xdr:nvSpPr>
      <xdr:spPr>
        <a:xfrm>
          <a:off x="93917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277"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1185</xdr:rowOff>
    </xdr:from>
    <xdr:ext cx="469744" cy="259045"/>
    <xdr:sp macro="" textlink="">
      <xdr:nvSpPr>
        <xdr:cNvPr id="278" name="n_1mainValue【公営住宅】&#10;一人当たり面積"/>
        <xdr:cNvSpPr txBox="1"/>
      </xdr:nvSpPr>
      <xdr:spPr>
        <a:xfrm>
          <a:off x="9391727" y="138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1" name="テキスト ボックス 3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2" name="直線コネクタ 3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23" name="テキスト ボックス 3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4" name="直線コネクタ 3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5" name="テキスト ボックス 3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6" name="直線コネクタ 3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7" name="テキスト ボックス 3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8" name="直線コネクタ 3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9" name="テキスト ボックス 3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0" name="直線コネクタ 3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1" name="テキスト ボックス 3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2" name="直線コネクタ 3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33" name="テキスト ボックス 3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5" name="テキスト ボックス 3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337" name="直線コネクタ 336"/>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338"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339" name="直線コネクタ 338"/>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340"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341" name="直線コネクタ 34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342"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343" name="フローチャート: 判断 342"/>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344" name="フローチャート: 判断 343"/>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345" name="フローチャート: 判断 344"/>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351" name="楕円 350"/>
        <xdr:cNvSpPr/>
      </xdr:nvSpPr>
      <xdr:spPr>
        <a:xfrm>
          <a:off x="1543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54264</xdr:rowOff>
    </xdr:from>
    <xdr:ext cx="405111" cy="259045"/>
    <xdr:sp macro="" textlink="">
      <xdr:nvSpPr>
        <xdr:cNvPr id="352" name="n_1aveValue【学校施設】&#10;有形固定資産減価償却率"/>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353" name="n_2ave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61521</xdr:rowOff>
    </xdr:from>
    <xdr:ext cx="405111" cy="259045"/>
    <xdr:sp macro="" textlink="">
      <xdr:nvSpPr>
        <xdr:cNvPr id="354" name="n_1mainValue【学校施設】&#10;有形固定資産減価償却率"/>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5" name="テキスト ボックス 3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66" name="直線コネクタ 3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7" name="テキスト ボックス 3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8" name="直線コネクタ 3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9" name="テキスト ボックス 3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0" name="直線コネクタ 3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1" name="テキスト ボックス 3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2" name="直線コネクタ 3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3" name="テキスト ボックス 3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4" name="直線コネクタ 3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5" name="テキスト ボックス 3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377" name="直線コネクタ 376"/>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378"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379" name="直線コネクタ 378"/>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380"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381" name="直線コネクタ 380"/>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55643</xdr:rowOff>
    </xdr:from>
    <xdr:ext cx="469744" cy="259045"/>
    <xdr:sp macro="" textlink="">
      <xdr:nvSpPr>
        <xdr:cNvPr id="382" name="【学校施設】&#10;一人当たり面積平均値テキスト"/>
        <xdr:cNvSpPr txBox="1"/>
      </xdr:nvSpPr>
      <xdr:spPr>
        <a:xfrm>
          <a:off x="22199600" y="10342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383" name="フローチャート: 判断 382"/>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384" name="フローチャート: 判断 383"/>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385" name="フローチャート: 判断 384"/>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6" name="テキスト ボックス 3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7" name="テキスト ボックス 3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8" name="テキスト ボックス 3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9" name="テキスト ボックス 3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0" name="テキスト ボックス 3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167742</xdr:rowOff>
    </xdr:from>
    <xdr:to>
      <xdr:col>112</xdr:col>
      <xdr:colOff>38100</xdr:colOff>
      <xdr:row>61</xdr:row>
      <xdr:rowOff>97892</xdr:rowOff>
    </xdr:to>
    <xdr:sp macro="" textlink="">
      <xdr:nvSpPr>
        <xdr:cNvPr id="391" name="楕円 390"/>
        <xdr:cNvSpPr/>
      </xdr:nvSpPr>
      <xdr:spPr>
        <a:xfrm>
          <a:off x="21272500" y="104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26636</xdr:rowOff>
    </xdr:from>
    <xdr:ext cx="469744" cy="259045"/>
    <xdr:sp macro="" textlink="">
      <xdr:nvSpPr>
        <xdr:cNvPr id="392" name="n_1aveValue【学校施設】&#10;一人当たり面積"/>
        <xdr:cNvSpPr txBox="1"/>
      </xdr:nvSpPr>
      <xdr:spPr>
        <a:xfrm>
          <a:off x="210757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79214</xdr:rowOff>
    </xdr:from>
    <xdr:ext cx="469744" cy="259045"/>
    <xdr:sp macro="" textlink="">
      <xdr:nvSpPr>
        <xdr:cNvPr id="393" name="n_2aveValue【学校施設】&#10;一人当たり面積"/>
        <xdr:cNvSpPr txBox="1"/>
      </xdr:nvSpPr>
      <xdr:spPr>
        <a:xfrm>
          <a:off x="20199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89019</xdr:rowOff>
    </xdr:from>
    <xdr:ext cx="469744" cy="259045"/>
    <xdr:sp macro="" textlink="">
      <xdr:nvSpPr>
        <xdr:cNvPr id="394" name="n_1mainValue【学校施設】&#10;一人当たり面積"/>
        <xdr:cNvSpPr txBox="1"/>
      </xdr:nvSpPr>
      <xdr:spPr>
        <a:xfrm>
          <a:off x="21075727" y="1054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5" name="テキスト ボックス 40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6" name="直線コネクタ 4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7" name="テキスト ボックス 40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8" name="直線コネクタ 4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9" name="テキスト ボックス 4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0" name="直線コネクタ 4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1" name="テキスト ボックス 4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2" name="直線コネクタ 4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3" name="テキスト ボックス 4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4" name="直線コネクタ 4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5" name="テキスト ボックス 41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6" name="直線コネクタ 4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7" name="テキスト ボックス 4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85</xdr:row>
      <xdr:rowOff>45720</xdr:rowOff>
    </xdr:to>
    <xdr:cxnSp macro="">
      <xdr:nvCxnSpPr>
        <xdr:cNvPr id="419" name="直線コネクタ 418"/>
        <xdr:cNvCxnSpPr/>
      </xdr:nvCxnSpPr>
      <xdr:spPr>
        <a:xfrm flipV="1">
          <a:off x="16318864" y="133731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49547</xdr:rowOff>
    </xdr:from>
    <xdr:ext cx="405111" cy="259045"/>
    <xdr:sp macro="" textlink="">
      <xdr:nvSpPr>
        <xdr:cNvPr id="420" name="【児童館】&#10;有形固定資産減価償却率最小値テキスト"/>
        <xdr:cNvSpPr txBox="1"/>
      </xdr:nvSpPr>
      <xdr:spPr>
        <a:xfrm>
          <a:off x="16357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45720</xdr:rowOff>
    </xdr:from>
    <xdr:to>
      <xdr:col>86</xdr:col>
      <xdr:colOff>25400</xdr:colOff>
      <xdr:row>85</xdr:row>
      <xdr:rowOff>45720</xdr:rowOff>
    </xdr:to>
    <xdr:cxnSp macro="">
      <xdr:nvCxnSpPr>
        <xdr:cNvPr id="421" name="直線コネクタ 420"/>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422" name="【児童館】&#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423" name="直線コネクタ 422"/>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49547</xdr:rowOff>
    </xdr:from>
    <xdr:ext cx="405111" cy="259045"/>
    <xdr:sp macro="" textlink="">
      <xdr:nvSpPr>
        <xdr:cNvPr id="424" name="【児童館】&#10;有形固定資産減価償却率平均値テキスト"/>
        <xdr:cNvSpPr txBox="1"/>
      </xdr:nvSpPr>
      <xdr:spPr>
        <a:xfrm>
          <a:off x="16357600" y="1427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425" name="フローチャート: 判断 424"/>
        <xdr:cNvSpPr/>
      </xdr:nvSpPr>
      <xdr:spPr>
        <a:xfrm>
          <a:off x="162687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426" name="フローチャート: 判断 425"/>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427" name="フローチャート: 判断 426"/>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8" name="テキスト ボックス 4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9" name="テキスト ボックス 4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0" name="テキスト ボックス 4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1" name="テキスト ボックス 4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2" name="テキスト ボックス 4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101600</xdr:rowOff>
    </xdr:from>
    <xdr:to>
      <xdr:col>81</xdr:col>
      <xdr:colOff>101600</xdr:colOff>
      <xdr:row>79</xdr:row>
      <xdr:rowOff>31750</xdr:rowOff>
    </xdr:to>
    <xdr:sp macro="" textlink="">
      <xdr:nvSpPr>
        <xdr:cNvPr id="433" name="楕円 432"/>
        <xdr:cNvSpPr/>
      </xdr:nvSpPr>
      <xdr:spPr>
        <a:xfrm>
          <a:off x="1543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135272</xdr:rowOff>
    </xdr:from>
    <xdr:ext cx="405111" cy="259045"/>
    <xdr:sp macro="" textlink="">
      <xdr:nvSpPr>
        <xdr:cNvPr id="434" name="n_1aveValue【児童館】&#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103522</xdr:rowOff>
    </xdr:from>
    <xdr:ext cx="405111" cy="259045"/>
    <xdr:sp macro="" textlink="">
      <xdr:nvSpPr>
        <xdr:cNvPr id="435" name="n_2aveValue【児童館】&#10;有形固定資産減価償却率"/>
        <xdr:cNvSpPr txBox="1"/>
      </xdr:nvSpPr>
      <xdr:spPr>
        <a:xfrm>
          <a:off x="14389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48277</xdr:rowOff>
    </xdr:from>
    <xdr:ext cx="405111" cy="259045"/>
    <xdr:sp macro="" textlink="">
      <xdr:nvSpPr>
        <xdr:cNvPr id="436" name="n_1mainValue【児童館】&#10;有形固定資産減価償却率"/>
        <xdr:cNvSpPr txBox="1"/>
      </xdr:nvSpPr>
      <xdr:spPr>
        <a:xfrm>
          <a:off x="15266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7" name="正方形/長方形 4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8" name="正方形/長方形 4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9" name="正方形/長方形 4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0" name="正方形/長方形 4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1" name="正方形/長方形 4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2" name="正方形/長方形 4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3" name="正方形/長方形 4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4" name="正方形/長方形 4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5" name="テキスト ボックス 4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6" name="直線コネクタ 4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7" name="直線コネクタ 4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8" name="テキスト ボックス 4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9" name="直線コネクタ 4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0" name="テキスト ボックス 4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1" name="直線コネクタ 4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2" name="テキスト ボックス 4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3" name="直線コネクタ 4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4" name="テキスト ボックス 4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5" name="直線コネクタ 4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6" name="テキスト ボックス 4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95250</xdr:rowOff>
    </xdr:to>
    <xdr:cxnSp macro="">
      <xdr:nvCxnSpPr>
        <xdr:cNvPr id="458" name="直線コネクタ 457"/>
        <xdr:cNvCxnSpPr/>
      </xdr:nvCxnSpPr>
      <xdr:spPr>
        <a:xfrm flipV="1">
          <a:off x="22160864" y="1341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99077</xdr:rowOff>
    </xdr:from>
    <xdr:ext cx="469744" cy="259045"/>
    <xdr:sp macro="" textlink="">
      <xdr:nvSpPr>
        <xdr:cNvPr id="459" name="【児童館】&#10;一人当たり面積最小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460" name="直線コネクタ 459"/>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461"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462" name="直線コネクタ 46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102888</xdr:rowOff>
    </xdr:from>
    <xdr:ext cx="469744" cy="259045"/>
    <xdr:sp macro="" textlink="">
      <xdr:nvSpPr>
        <xdr:cNvPr id="463" name="【児童館】&#10;一人当たり面積平均値テキスト"/>
        <xdr:cNvSpPr txBox="1"/>
      </xdr:nvSpPr>
      <xdr:spPr>
        <a:xfrm>
          <a:off x="221996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464" name="フローチャート: 判断 463"/>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465" name="フローチャート: 判断 46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466" name="フローチャート: 判断 46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7" name="テキスト ボックス 4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8" name="テキスト ボックス 4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9" name="テキスト ボックス 4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0" name="テキスト ボックス 4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1" name="テキスト ボックス 4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472" name="楕円 471"/>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473"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474"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475"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6" name="テキスト ボックス 4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7" name="直線コネクタ 4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88" name="テキスト ボックス 4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89" name="直線コネクタ 4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0" name="テキスト ボックス 4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1" name="直線コネクタ 4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2" name="テキスト ボックス 4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3" name="直線コネクタ 4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4" name="テキスト ボックス 4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498" name="直線コネクタ 497"/>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499"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500" name="直線コネクタ 499"/>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2" name="直線コネクタ 5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140988</xdr:rowOff>
    </xdr:from>
    <xdr:ext cx="405111" cy="259045"/>
    <xdr:sp macro="" textlink="">
      <xdr:nvSpPr>
        <xdr:cNvPr id="503" name="【公民館】&#10;有形固定資産減価償却率平均値テキスト"/>
        <xdr:cNvSpPr txBox="1"/>
      </xdr:nvSpPr>
      <xdr:spPr>
        <a:xfrm>
          <a:off x="16357600" y="1814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504" name="フローチャート: 判断 503"/>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505" name="フローチャート: 判断 504"/>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506" name="フローチャート: 判断 505"/>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61976</xdr:rowOff>
    </xdr:from>
    <xdr:to>
      <xdr:col>81</xdr:col>
      <xdr:colOff>101600</xdr:colOff>
      <xdr:row>105</xdr:row>
      <xdr:rowOff>163576</xdr:rowOff>
    </xdr:to>
    <xdr:sp macro="" textlink="">
      <xdr:nvSpPr>
        <xdr:cNvPr id="512" name="楕円 511"/>
        <xdr:cNvSpPr/>
      </xdr:nvSpPr>
      <xdr:spPr>
        <a:xfrm>
          <a:off x="15430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111269</xdr:rowOff>
    </xdr:from>
    <xdr:ext cx="405111" cy="259045"/>
    <xdr:sp macro="" textlink="">
      <xdr:nvSpPr>
        <xdr:cNvPr id="513" name="n_1aveValue【公民館】&#10;有形固定資産減価償却率"/>
        <xdr:cNvSpPr txBox="1"/>
      </xdr:nvSpPr>
      <xdr:spPr>
        <a:xfrm>
          <a:off x="15266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161814</xdr:rowOff>
    </xdr:from>
    <xdr:ext cx="405111" cy="259045"/>
    <xdr:sp macro="" textlink="">
      <xdr:nvSpPr>
        <xdr:cNvPr id="514" name="n_2aveValue【公民館】&#10;有形固定資産減価償却率"/>
        <xdr:cNvSpPr txBox="1"/>
      </xdr:nvSpPr>
      <xdr:spPr>
        <a:xfrm>
          <a:off x="14389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8653</xdr:rowOff>
    </xdr:from>
    <xdr:ext cx="405111" cy="259045"/>
    <xdr:sp macro="" textlink="">
      <xdr:nvSpPr>
        <xdr:cNvPr id="515" name="n_1mainValue【公民館】&#10;有形固定資産減価償却率"/>
        <xdr:cNvSpPr txBox="1"/>
      </xdr:nvSpPr>
      <xdr:spPr>
        <a:xfrm>
          <a:off x="15266044" y="1783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6" name="直線コネクタ 52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7" name="テキスト ボックス 52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8" name="直線コネクタ 52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9" name="テキスト ボックス 52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0" name="直線コネクタ 52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1" name="テキスト ボックス 53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2" name="直線コネクタ 53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3" name="テキスト ボックス 53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4" name="直線コネクタ 5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5" name="テキスト ボックス 5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537" name="直線コネクタ 536"/>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38"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39" name="直線コネクタ 538"/>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540"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541" name="直線コネクタ 540"/>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542"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543" name="フローチャート: 判断 54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544" name="フローチャート: 判断 543"/>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545" name="フローチャート: 判断 544"/>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6" name="テキスト ボックス 5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7" name="テキスト ボックス 5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8" name="テキスト ボックス 5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9" name="テキスト ボックス 5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0" name="テキスト ボックス 5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57404</xdr:rowOff>
    </xdr:from>
    <xdr:to>
      <xdr:col>112</xdr:col>
      <xdr:colOff>38100</xdr:colOff>
      <xdr:row>106</xdr:row>
      <xdr:rowOff>159004</xdr:rowOff>
    </xdr:to>
    <xdr:sp macro="" textlink="">
      <xdr:nvSpPr>
        <xdr:cNvPr id="551" name="楕円 550"/>
        <xdr:cNvSpPr/>
      </xdr:nvSpPr>
      <xdr:spPr>
        <a:xfrm>
          <a:off x="2127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150385</xdr:rowOff>
    </xdr:from>
    <xdr:ext cx="469744" cy="259045"/>
    <xdr:sp macro="" textlink="">
      <xdr:nvSpPr>
        <xdr:cNvPr id="552" name="n_1ave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553"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150131</xdr:rowOff>
    </xdr:from>
    <xdr:ext cx="469744" cy="259045"/>
    <xdr:sp macro="" textlink="">
      <xdr:nvSpPr>
        <xdr:cNvPr id="554" name="n_1mainValue【公民館】&#10;一人当たり面積"/>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道路、橋梁・トンネル、学校施設、公営住宅については、類似団体平均と比較して減価償却率は低い水準にある。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年建設の鹿屋市児童センターであり、類似団体平均と比較して減価償却率が高く老朽化が進んでいる。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年代～平成初期にかけて建設されたものが多く、類似団体平均と比較して減価償却率が高く老朽化が進んでいる。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今後は、これらの施設の更新が一時期に集中することがないよう、公共施設等総合管理計画に基づいて、適切に長寿命化対策や更新事業を実施し、財政負担の軽減及び平準化に努める。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104,381
103,896
448.15
55,420,890
52,899,395
2,336,559
25,527,014
38,907,162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17543</xdr:rowOff>
    </xdr:from>
    <xdr:ext cx="405111" cy="259045"/>
    <xdr:sp macro="" textlink="">
      <xdr:nvSpPr>
        <xdr:cNvPr id="62" name="n_1ave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77978</xdr:rowOff>
    </xdr:from>
    <xdr:to>
      <xdr:col>15</xdr:col>
      <xdr:colOff>101600</xdr:colOff>
      <xdr:row>40</xdr:row>
      <xdr:rowOff>8128</xdr:rowOff>
    </xdr:to>
    <xdr:sp macro="" textlink="">
      <xdr:nvSpPr>
        <xdr:cNvPr id="63" name="フローチャート: 判断 62"/>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24655</xdr:rowOff>
    </xdr:from>
    <xdr:ext cx="405111" cy="259045"/>
    <xdr:sp macro="" textlink="">
      <xdr:nvSpPr>
        <xdr:cNvPr id="64" name="n_2aveValue【図書館】&#10;有形固定資産減価償却率"/>
        <xdr:cNvSpPr txBox="1"/>
      </xdr:nvSpPr>
      <xdr:spPr>
        <a:xfrm>
          <a:off x="2705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96266</xdr:rowOff>
    </xdr:from>
    <xdr:to>
      <xdr:col>20</xdr:col>
      <xdr:colOff>38100</xdr:colOff>
      <xdr:row>35</xdr:row>
      <xdr:rowOff>26416</xdr:rowOff>
    </xdr:to>
    <xdr:sp macro="" textlink="">
      <xdr:nvSpPr>
        <xdr:cNvPr id="70" name="楕円 69"/>
        <xdr:cNvSpPr/>
      </xdr:nvSpPr>
      <xdr:spPr>
        <a:xfrm>
          <a:off x="3746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42943</xdr:rowOff>
    </xdr:from>
    <xdr:ext cx="405111" cy="259045"/>
    <xdr:sp macro="" textlink="">
      <xdr:nvSpPr>
        <xdr:cNvPr id="71" name="n_1mainValue【図書館】&#10;有形固定資産減価償却率"/>
        <xdr:cNvSpPr txBox="1"/>
      </xdr:nvSpPr>
      <xdr:spPr>
        <a:xfrm>
          <a:off x="35820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96" name="直線コネクタ 95"/>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97"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98" name="直線コネクタ 97"/>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9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0" name="直線コネクタ 9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80027</xdr:rowOff>
    </xdr:from>
    <xdr:ext cx="469744" cy="259045"/>
    <xdr:sp macro="" textlink="">
      <xdr:nvSpPr>
        <xdr:cNvPr id="101" name="【図書館】&#10;一人当たり面積平均値テキスト"/>
        <xdr:cNvSpPr txBox="1"/>
      </xdr:nvSpPr>
      <xdr:spPr>
        <a:xfrm>
          <a:off x="10515600" y="676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2" name="フローチャート: 判断 101"/>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3" name="フローチャート: 判断 102"/>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124477</xdr:rowOff>
    </xdr:from>
    <xdr:ext cx="469744" cy="259045"/>
    <xdr:sp macro="" textlink="">
      <xdr:nvSpPr>
        <xdr:cNvPr id="104"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6350</xdr:rowOff>
    </xdr:from>
    <xdr:to>
      <xdr:col>46</xdr:col>
      <xdr:colOff>38100</xdr:colOff>
      <xdr:row>39</xdr:row>
      <xdr:rowOff>107950</xdr:rowOff>
    </xdr:to>
    <xdr:sp macro="" textlink="">
      <xdr:nvSpPr>
        <xdr:cNvPr id="105" name="フローチャート: 判断 104"/>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124477</xdr:rowOff>
    </xdr:from>
    <xdr:ext cx="469744" cy="259045"/>
    <xdr:sp macro="" textlink="">
      <xdr:nvSpPr>
        <xdr:cNvPr id="106"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139700</xdr:rowOff>
    </xdr:from>
    <xdr:to>
      <xdr:col>50</xdr:col>
      <xdr:colOff>165100</xdr:colOff>
      <xdr:row>42</xdr:row>
      <xdr:rowOff>69850</xdr:rowOff>
    </xdr:to>
    <xdr:sp macro="" textlink="">
      <xdr:nvSpPr>
        <xdr:cNvPr id="112" name="楕円 111"/>
        <xdr:cNvSpPr/>
      </xdr:nvSpPr>
      <xdr:spPr>
        <a:xfrm>
          <a:off x="9588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42</xdr:row>
      <xdr:rowOff>60977</xdr:rowOff>
    </xdr:from>
    <xdr:ext cx="469744" cy="259045"/>
    <xdr:sp macro="" textlink="">
      <xdr:nvSpPr>
        <xdr:cNvPr id="113" name="n_1mainValue【図書館】&#10;一人当たり面積"/>
        <xdr:cNvSpPr txBox="1"/>
      </xdr:nvSpPr>
      <xdr:spPr>
        <a:xfrm>
          <a:off x="9391727" y="726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37" name="直線コネクタ 136"/>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38"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39" name="直線コネクタ 138"/>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40"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41" name="直線コネクタ 140"/>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70502</xdr:rowOff>
    </xdr:from>
    <xdr:ext cx="405111" cy="259045"/>
    <xdr:sp macro="" textlink="">
      <xdr:nvSpPr>
        <xdr:cNvPr id="142" name="【体育館・プール】&#10;有形固定資産減価償却率平均値テキスト"/>
        <xdr:cNvSpPr txBox="1"/>
      </xdr:nvSpPr>
      <xdr:spPr>
        <a:xfrm>
          <a:off x="4673600"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43" name="フローチャート: 判断 142"/>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44" name="フローチャート: 判断 143"/>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17</xdr:rowOff>
    </xdr:from>
    <xdr:ext cx="405111" cy="259045"/>
    <xdr:sp macro="" textlink="">
      <xdr:nvSpPr>
        <xdr:cNvPr id="145" name="n_1aveValue【体育館・プール】&#10;有形固定資産減価償却率"/>
        <xdr:cNvSpPr txBox="1"/>
      </xdr:nvSpPr>
      <xdr:spPr>
        <a:xfrm>
          <a:off x="3582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46" name="フローチャート: 判断 145"/>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147"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12065</xdr:rowOff>
    </xdr:from>
    <xdr:to>
      <xdr:col>20</xdr:col>
      <xdr:colOff>38100</xdr:colOff>
      <xdr:row>56</xdr:row>
      <xdr:rowOff>113665</xdr:rowOff>
    </xdr:to>
    <xdr:sp macro="" textlink="">
      <xdr:nvSpPr>
        <xdr:cNvPr id="153" name="楕円 152"/>
        <xdr:cNvSpPr/>
      </xdr:nvSpPr>
      <xdr:spPr>
        <a:xfrm>
          <a:off x="3746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130192</xdr:rowOff>
    </xdr:from>
    <xdr:ext cx="405111" cy="259045"/>
    <xdr:sp macro="" textlink="">
      <xdr:nvSpPr>
        <xdr:cNvPr id="154" name="n_1mainValue【体育館・プール】&#10;有形固定資産減価償却率"/>
        <xdr:cNvSpPr txBox="1"/>
      </xdr:nvSpPr>
      <xdr:spPr>
        <a:xfrm>
          <a:off x="3582044" y="938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78" name="直線コネクタ 177"/>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79"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80" name="直線コネクタ 179"/>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81"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182" name="直線コネクタ 181"/>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121937</xdr:rowOff>
    </xdr:from>
    <xdr:ext cx="469744" cy="259045"/>
    <xdr:sp macro="" textlink="">
      <xdr:nvSpPr>
        <xdr:cNvPr id="183" name="【体育館・プール】&#10;一人当たり面積平均値テキスト"/>
        <xdr:cNvSpPr txBox="1"/>
      </xdr:nvSpPr>
      <xdr:spPr>
        <a:xfrm>
          <a:off x="10515600" y="1023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184" name="フローチャート: 判断 183"/>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185" name="フローチャート: 判断 184"/>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128287</xdr:rowOff>
    </xdr:from>
    <xdr:ext cx="469744" cy="259045"/>
    <xdr:sp macro="" textlink="">
      <xdr:nvSpPr>
        <xdr:cNvPr id="186" name="n_1ave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162560</xdr:rowOff>
    </xdr:from>
    <xdr:to>
      <xdr:col>46</xdr:col>
      <xdr:colOff>38100</xdr:colOff>
      <xdr:row>61</xdr:row>
      <xdr:rowOff>92710</xdr:rowOff>
    </xdr:to>
    <xdr:sp macro="" textlink="">
      <xdr:nvSpPr>
        <xdr:cNvPr id="187" name="フローチャート: 判断 186"/>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109237</xdr:rowOff>
    </xdr:from>
    <xdr:ext cx="469744" cy="259045"/>
    <xdr:sp macro="" textlink="">
      <xdr:nvSpPr>
        <xdr:cNvPr id="188" name="n_2aveValue【体育館・プール】&#10;一人当たり面積"/>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194" name="楕円 193"/>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167657</xdr:rowOff>
    </xdr:from>
    <xdr:ext cx="469744" cy="259045"/>
    <xdr:sp macro="" textlink="">
      <xdr:nvSpPr>
        <xdr:cNvPr id="195" name="n_1mainValue【体育館・プール】&#10;一人当たり面積"/>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2" name="正方形/長方形 2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3" name="正方形/長方形 2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4" name="正方形/長方形 2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5" name="正方形/長方形 2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6" name="正方形/長方形 2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7" name="正方形/長方形 2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8" name="正方形/長方形 2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9" name="正方形/長方形 2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0" name="テキスト ボックス 2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1" name="直線コネクタ 2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22" name="直線コネクタ 22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23" name="テキスト ボックス 22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24" name="直線コネクタ 22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25" name="テキスト ボックス 22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26" name="直線コネクタ 22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27" name="テキスト ボックス 22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28" name="直線コネクタ 22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29" name="テキスト ボックス 22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0" name="直線コネクタ 22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31" name="テキスト ボックス 23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2" name="直線コネクタ 2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3" name="テキスト ボックス 2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235" name="直線コネクタ 234"/>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236"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237" name="直線コネクタ 236"/>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238"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239" name="直線コネクタ 238"/>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47641</xdr:rowOff>
    </xdr:from>
    <xdr:ext cx="405111" cy="259045"/>
    <xdr:sp macro="" textlink="">
      <xdr:nvSpPr>
        <xdr:cNvPr id="240" name="【市民会館】&#10;有形固定資産減価償却率平均値テキスト"/>
        <xdr:cNvSpPr txBox="1"/>
      </xdr:nvSpPr>
      <xdr:spPr>
        <a:xfrm>
          <a:off x="4673600" y="1770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241" name="フローチャート: 判断 240"/>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242" name="フローチャート: 判断 241"/>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126382</xdr:rowOff>
    </xdr:from>
    <xdr:ext cx="405111" cy="259045"/>
    <xdr:sp macro="" textlink="">
      <xdr:nvSpPr>
        <xdr:cNvPr id="243" name="n_1aveValue【市民会館】&#10;有形固定資産減価償却率"/>
        <xdr:cNvSpPr txBox="1"/>
      </xdr:nvSpPr>
      <xdr:spPr>
        <a:xfrm>
          <a:off x="3582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114936</xdr:rowOff>
    </xdr:from>
    <xdr:to>
      <xdr:col>15</xdr:col>
      <xdr:colOff>101600</xdr:colOff>
      <xdr:row>103</xdr:row>
      <xdr:rowOff>45086</xdr:rowOff>
    </xdr:to>
    <xdr:sp macro="" textlink="">
      <xdr:nvSpPr>
        <xdr:cNvPr id="244" name="フローチャート: 判断 243"/>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61613</xdr:rowOff>
    </xdr:from>
    <xdr:ext cx="405111" cy="259045"/>
    <xdr:sp macro="" textlink="">
      <xdr:nvSpPr>
        <xdr:cNvPr id="245" name="n_2ave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6" name="テキスト ボックス 2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7" name="テキスト ボックス 2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8" name="テキスト ボックス 2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49" name="テキスト ボックス 2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0" name="テキスト ボックス 2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251" name="楕円 250"/>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152416</xdr:rowOff>
    </xdr:from>
    <xdr:ext cx="405111" cy="259045"/>
    <xdr:sp macro="" textlink="">
      <xdr:nvSpPr>
        <xdr:cNvPr id="252" name="n_1mainValue【市民会館】&#10;有形固定資産減価償却率"/>
        <xdr:cNvSpPr txBox="1"/>
      </xdr:nvSpPr>
      <xdr:spPr>
        <a:xfrm>
          <a:off x="35820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1" name="テキスト ボックス 26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2" name="直線コネクタ 26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63" name="テキスト ボックス 26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264" name="直線コネクタ 26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65" name="テキスト ボックス 26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66" name="直線コネクタ 26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67" name="テキスト ボックス 26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68" name="直線コネクタ 26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69" name="テキスト ボックス 26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70" name="直線コネクタ 26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71" name="テキスト ボックス 27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2" name="直線コネクタ 27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3" name="テキスト ボックス 27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275" name="直線コネクタ 274"/>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276"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277" name="直線コネクタ 276"/>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278"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279" name="直線コネクタ 278"/>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280"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281" name="フローチャート: 判断 280"/>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282" name="フローチャート: 判断 281"/>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83838</xdr:rowOff>
    </xdr:from>
    <xdr:ext cx="469744" cy="259045"/>
    <xdr:sp macro="" textlink="">
      <xdr:nvSpPr>
        <xdr:cNvPr id="283" name="n_1aveValue【市民会館】&#10;一人当たり面積"/>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34544</xdr:rowOff>
    </xdr:from>
    <xdr:to>
      <xdr:col>46</xdr:col>
      <xdr:colOff>38100</xdr:colOff>
      <xdr:row>104</xdr:row>
      <xdr:rowOff>136144</xdr:rowOff>
    </xdr:to>
    <xdr:sp macro="" textlink="">
      <xdr:nvSpPr>
        <xdr:cNvPr id="284" name="フローチャート: 判断 283"/>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152671</xdr:rowOff>
    </xdr:from>
    <xdr:ext cx="469744" cy="259045"/>
    <xdr:sp macro="" textlink="">
      <xdr:nvSpPr>
        <xdr:cNvPr id="285" name="n_2aveValue【市民会館】&#10;一人当たり面積"/>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6" name="テキスト ボックス 2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7" name="テキスト ボックス 2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88" name="テキスト ボックス 2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89" name="テキスト ボックス 2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0" name="テキスト ボックス 2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23113</xdr:rowOff>
    </xdr:from>
    <xdr:to>
      <xdr:col>50</xdr:col>
      <xdr:colOff>165100</xdr:colOff>
      <xdr:row>103</xdr:row>
      <xdr:rowOff>124713</xdr:rowOff>
    </xdr:to>
    <xdr:sp macro="" textlink="">
      <xdr:nvSpPr>
        <xdr:cNvPr id="291" name="楕円 290"/>
        <xdr:cNvSpPr/>
      </xdr:nvSpPr>
      <xdr:spPr>
        <a:xfrm>
          <a:off x="9588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141240</xdr:rowOff>
    </xdr:from>
    <xdr:ext cx="469744" cy="259045"/>
    <xdr:sp macro="" textlink="">
      <xdr:nvSpPr>
        <xdr:cNvPr id="292" name="n_1mainValue【市民会館】&#10;一人当たり面積"/>
        <xdr:cNvSpPr txBox="1"/>
      </xdr:nvSpPr>
      <xdr:spPr>
        <a:xfrm>
          <a:off x="93917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04" name="テキスト ボックス 303"/>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4" name="テキスト ボックス 3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316" name="直線コネクタ 315"/>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317" name="【一般廃棄物処理施設】&#10;有形固定資産減価償却率最小値テキスト"/>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318" name="直線コネクタ 317"/>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319" name="【一般廃棄物処理施設】&#10;有形固定資産減価償却率最大値テキスト"/>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320" name="直線コネクタ 319"/>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102887</xdr:rowOff>
    </xdr:from>
    <xdr:ext cx="405111" cy="259045"/>
    <xdr:sp macro="" textlink="">
      <xdr:nvSpPr>
        <xdr:cNvPr id="321" name="【一般廃棄物処理施設】&#10;有形固定資産減価償却率平均値テキスト"/>
        <xdr:cNvSpPr txBox="1"/>
      </xdr:nvSpPr>
      <xdr:spPr>
        <a:xfrm>
          <a:off x="16357600" y="6103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322" name="フローチャート: 判断 321"/>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323" name="フローチャート: 判断 322"/>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80662</xdr:rowOff>
    </xdr:from>
    <xdr:ext cx="405111" cy="259045"/>
    <xdr:sp macro="" textlink="">
      <xdr:nvSpPr>
        <xdr:cNvPr id="324" name="n_1aveValue【一般廃棄物処理施設】&#10;有形固定資産減価償却率"/>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141605</xdr:rowOff>
    </xdr:from>
    <xdr:to>
      <xdr:col>76</xdr:col>
      <xdr:colOff>165100</xdr:colOff>
      <xdr:row>34</xdr:row>
      <xdr:rowOff>71755</xdr:rowOff>
    </xdr:to>
    <xdr:sp macro="" textlink="">
      <xdr:nvSpPr>
        <xdr:cNvPr id="325" name="フローチャート: 判断 324"/>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32</xdr:row>
      <xdr:rowOff>88282</xdr:rowOff>
    </xdr:from>
    <xdr:ext cx="405111" cy="259045"/>
    <xdr:sp macro="" textlink="">
      <xdr:nvSpPr>
        <xdr:cNvPr id="326" name="n_2ave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107315</xdr:rowOff>
    </xdr:from>
    <xdr:to>
      <xdr:col>81</xdr:col>
      <xdr:colOff>101600</xdr:colOff>
      <xdr:row>39</xdr:row>
      <xdr:rowOff>37465</xdr:rowOff>
    </xdr:to>
    <xdr:sp macro="" textlink="">
      <xdr:nvSpPr>
        <xdr:cNvPr id="332" name="楕円 331"/>
        <xdr:cNvSpPr/>
      </xdr:nvSpPr>
      <xdr:spPr>
        <a:xfrm>
          <a:off x="15430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28592</xdr:rowOff>
    </xdr:from>
    <xdr:ext cx="405111" cy="259045"/>
    <xdr:sp macro="" textlink="">
      <xdr:nvSpPr>
        <xdr:cNvPr id="333" name="n_1mainValue【一般廃棄物処理施設】&#10;有形固定資産減価償却率"/>
        <xdr:cNvSpPr txBox="1"/>
      </xdr:nvSpPr>
      <xdr:spPr>
        <a:xfrm>
          <a:off x="152660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4" name="直線コネクタ 34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5" name="テキスト ボックス 34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6" name="直線コネクタ 34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347" name="テキスト ボックス 34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8" name="直線コネクタ 34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349" name="テキスト ボックス 34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0" name="直線コネクタ 34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351" name="テキスト ボックス 35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2" name="直線コネクタ 35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3" name="テキスト ボックス 35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4" name="直線コネクタ 35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5" name="テキスト ボックス 35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7" name="テキスト ボックス 3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359" name="直線コネクタ 358"/>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360" name="【一般廃棄物処理施設】&#10;一人当たり有形固定資産（償却資産）額最小値テキスト"/>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361" name="直線コネクタ 360"/>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362" name="【一般廃棄物処理施設】&#10;一人当たり有形固定資産（償却資産）額最大値テキスト"/>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363" name="直線コネクタ 362"/>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132104</xdr:rowOff>
    </xdr:from>
    <xdr:ext cx="534377" cy="259045"/>
    <xdr:sp macro="" textlink="">
      <xdr:nvSpPr>
        <xdr:cNvPr id="364" name="【一般廃棄物処理施設】&#10;一人当たり有形固定資産（償却資産）額平均値テキスト"/>
        <xdr:cNvSpPr txBox="1"/>
      </xdr:nvSpPr>
      <xdr:spPr>
        <a:xfrm>
          <a:off x="22199600" y="64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365" name="フローチャート: 判断 364"/>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366" name="フローチャート: 判断 365"/>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15707</xdr:rowOff>
    </xdr:from>
    <xdr:ext cx="534377" cy="259045"/>
    <xdr:sp macro="" textlink="">
      <xdr:nvSpPr>
        <xdr:cNvPr id="367" name="n_1aveValue【一般廃棄物処理施設】&#10;一人当たり有形固定資産（償却資産）額"/>
        <xdr:cNvSpPr txBox="1"/>
      </xdr:nvSpPr>
      <xdr:spPr>
        <a:xfrm>
          <a:off x="210434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133158</xdr:rowOff>
    </xdr:from>
    <xdr:to>
      <xdr:col>107</xdr:col>
      <xdr:colOff>101600</xdr:colOff>
      <xdr:row>37</xdr:row>
      <xdr:rowOff>63308</xdr:rowOff>
    </xdr:to>
    <xdr:sp macro="" textlink="">
      <xdr:nvSpPr>
        <xdr:cNvPr id="368" name="フローチャート: 判断 367"/>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79835</xdr:rowOff>
    </xdr:from>
    <xdr:ext cx="534377" cy="259045"/>
    <xdr:sp macro="" textlink="">
      <xdr:nvSpPr>
        <xdr:cNvPr id="369" name="n_2aveValue【一般廃棄物処理施設】&#10;一人当たり有形固定資産（償却資産）額"/>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24638</xdr:rowOff>
    </xdr:from>
    <xdr:to>
      <xdr:col>112</xdr:col>
      <xdr:colOff>38100</xdr:colOff>
      <xdr:row>41</xdr:row>
      <xdr:rowOff>126238</xdr:rowOff>
    </xdr:to>
    <xdr:sp macro="" textlink="">
      <xdr:nvSpPr>
        <xdr:cNvPr id="375" name="楕円 374"/>
        <xdr:cNvSpPr/>
      </xdr:nvSpPr>
      <xdr:spPr>
        <a:xfrm>
          <a:off x="21272500" y="70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117365</xdr:rowOff>
    </xdr:from>
    <xdr:ext cx="534377" cy="259045"/>
    <xdr:sp macro="" textlink="">
      <xdr:nvSpPr>
        <xdr:cNvPr id="376" name="n_1mainValue【一般廃棄物処理施設】&#10;一人当たり有形固定資産（償却資産）額"/>
        <xdr:cNvSpPr txBox="1"/>
      </xdr:nvSpPr>
      <xdr:spPr>
        <a:xfrm>
          <a:off x="21043411" y="71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7" name="テキスト ボックス 3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8" name="直線コネクタ 38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9" name="テキスト ボックス 38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0" name="直線コネクタ 38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1" name="テキスト ボックス 39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2" name="直線コネクタ 39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3" name="テキスト ボックス 39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4" name="直線コネクタ 39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5" name="テキスト ボックス 39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399" name="直線コネクタ 398"/>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00"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01" name="直線コネクタ 400"/>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402"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403" name="直線コネクタ 40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404" name="【保健センター・保健所】&#10;有形固定資産減価償却率平均値テキスト"/>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405" name="フローチャート: 判断 404"/>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406" name="フローチャート: 判断 405"/>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32783</xdr:rowOff>
    </xdr:from>
    <xdr:ext cx="405111" cy="259045"/>
    <xdr:sp macro="" textlink="">
      <xdr:nvSpPr>
        <xdr:cNvPr id="407" name="n_1aveValue【保健センター・保健所】&#10;有形固定資産減価償却率"/>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122936</xdr:rowOff>
    </xdr:from>
    <xdr:to>
      <xdr:col>76</xdr:col>
      <xdr:colOff>165100</xdr:colOff>
      <xdr:row>61</xdr:row>
      <xdr:rowOff>53086</xdr:rowOff>
    </xdr:to>
    <xdr:sp macro="" textlink="">
      <xdr:nvSpPr>
        <xdr:cNvPr id="408" name="フローチャート: 判断 407"/>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69613</xdr:rowOff>
    </xdr:from>
    <xdr:ext cx="405111" cy="259045"/>
    <xdr:sp macro="" textlink="">
      <xdr:nvSpPr>
        <xdr:cNvPr id="409" name="n_2aveValue【保健センター・保健所】&#10;有形固定資産減価償却率"/>
        <xdr:cNvSpPr txBox="1"/>
      </xdr:nvSpPr>
      <xdr:spPr>
        <a:xfrm>
          <a:off x="14389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100076</xdr:rowOff>
    </xdr:from>
    <xdr:to>
      <xdr:col>81</xdr:col>
      <xdr:colOff>101600</xdr:colOff>
      <xdr:row>61</xdr:row>
      <xdr:rowOff>30226</xdr:rowOff>
    </xdr:to>
    <xdr:sp macro="" textlink="">
      <xdr:nvSpPr>
        <xdr:cNvPr id="415" name="楕円 414"/>
        <xdr:cNvSpPr/>
      </xdr:nvSpPr>
      <xdr:spPr>
        <a:xfrm>
          <a:off x="15430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46753</xdr:rowOff>
    </xdr:from>
    <xdr:ext cx="405111" cy="259045"/>
    <xdr:sp macro="" textlink="">
      <xdr:nvSpPr>
        <xdr:cNvPr id="416" name="n_1mainValue【保健センター・保健所】&#10;有形固定資産減価償却率"/>
        <xdr:cNvSpPr txBox="1"/>
      </xdr:nvSpPr>
      <xdr:spPr>
        <a:xfrm>
          <a:off x="152660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5" name="テキスト ボックス 4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6" name="直線コネクタ 4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7" name="直線コネクタ 4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8" name="テキスト ボックス 4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9" name="直線コネクタ 4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0" name="テキスト ボックス 4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1" name="直線コネクタ 4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2" name="テキスト ボックス 4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3" name="直線コネクタ 4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4" name="テキスト ボックス 4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5" name="直線コネクタ 4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6" name="テキスト ボックス 4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7" name="直線コネクタ 4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8" name="テキスト ボックス 4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442" name="直線コネクタ 441"/>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43"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44" name="直線コネクタ 443"/>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445"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446" name="直線コネクタ 44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25599</xdr:rowOff>
    </xdr:from>
    <xdr:ext cx="469744" cy="259045"/>
    <xdr:sp macro="" textlink="">
      <xdr:nvSpPr>
        <xdr:cNvPr id="447" name="【保健センター・保健所】&#10;一人当たり面積平均値テキスト"/>
        <xdr:cNvSpPr txBox="1"/>
      </xdr:nvSpPr>
      <xdr:spPr>
        <a:xfrm>
          <a:off x="22199600" y="10312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448" name="フローチャート: 判断 447"/>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49" name="フローチャート: 判断 448"/>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450"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112485</xdr:rowOff>
    </xdr:from>
    <xdr:to>
      <xdr:col>107</xdr:col>
      <xdr:colOff>101600</xdr:colOff>
      <xdr:row>61</xdr:row>
      <xdr:rowOff>42635</xdr:rowOff>
    </xdr:to>
    <xdr:sp macro="" textlink="">
      <xdr:nvSpPr>
        <xdr:cNvPr id="451" name="フローチャート: 判断 450"/>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59162</xdr:rowOff>
    </xdr:from>
    <xdr:ext cx="469744" cy="259045"/>
    <xdr:sp macro="" textlink="">
      <xdr:nvSpPr>
        <xdr:cNvPr id="452" name="n_2aveValue【保健センター・保健所】&#10;一人当たり面積"/>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458" name="楕円 457"/>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50092</xdr:rowOff>
    </xdr:from>
    <xdr:ext cx="469744" cy="259045"/>
    <xdr:sp macro="" textlink="">
      <xdr:nvSpPr>
        <xdr:cNvPr id="459" name="n_1mainValue【保健センター・保健所】&#10;一人当たり面積"/>
        <xdr:cNvSpPr txBox="1"/>
      </xdr:nvSpPr>
      <xdr:spPr>
        <a:xfrm>
          <a:off x="21075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0" name="テキスト ボックス 4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71" name="直線コネクタ 47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72" name="テキスト ボックス 47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73" name="直線コネクタ 47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74" name="テキスト ボックス 47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75" name="直線コネクタ 47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76" name="テキスト ボックス 47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77" name="直線コネクタ 47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478" name="テキスト ボックス 47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482" name="直線コネクタ 481"/>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483"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484" name="直線コネクタ 483"/>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485"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486" name="直線コネクタ 485"/>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34307</xdr:rowOff>
    </xdr:from>
    <xdr:ext cx="405111" cy="259045"/>
    <xdr:sp macro="" textlink="">
      <xdr:nvSpPr>
        <xdr:cNvPr id="487" name="【消防施設】&#10;有形固定資産減価償却率平均値テキスト"/>
        <xdr:cNvSpPr txBox="1"/>
      </xdr:nvSpPr>
      <xdr:spPr>
        <a:xfrm>
          <a:off x="16357600" y="1375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488" name="フローチャート: 判断 487"/>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489" name="フローチャート: 判断 488"/>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80281</xdr:rowOff>
    </xdr:from>
    <xdr:ext cx="405111" cy="259045"/>
    <xdr:sp macro="" textlink="">
      <xdr:nvSpPr>
        <xdr:cNvPr id="490" name="n_1aveValue【消防施設】&#10;有形固定資産減価償却率"/>
        <xdr:cNvSpPr txBox="1"/>
      </xdr:nvSpPr>
      <xdr:spPr>
        <a:xfrm>
          <a:off x="152660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7874</xdr:rowOff>
    </xdr:from>
    <xdr:to>
      <xdr:col>76</xdr:col>
      <xdr:colOff>165100</xdr:colOff>
      <xdr:row>81</xdr:row>
      <xdr:rowOff>109474</xdr:rowOff>
    </xdr:to>
    <xdr:sp macro="" textlink="">
      <xdr:nvSpPr>
        <xdr:cNvPr id="491" name="フローチャート: 判断 490"/>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126001</xdr:rowOff>
    </xdr:from>
    <xdr:ext cx="405111" cy="259045"/>
    <xdr:sp macro="" textlink="">
      <xdr:nvSpPr>
        <xdr:cNvPr id="492" name="n_2aveValue【消防施設】&#10;有形固定資産減価償却率"/>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3" name="テキスト ボックス 4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4" name="テキスト ボックス 4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5" name="テキスト ボックス 4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6" name="テキスト ボックス 4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7" name="テキスト ボックス 4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xdr:rowOff>
    </xdr:from>
    <xdr:to>
      <xdr:col>81</xdr:col>
      <xdr:colOff>101600</xdr:colOff>
      <xdr:row>81</xdr:row>
      <xdr:rowOff>104902</xdr:rowOff>
    </xdr:to>
    <xdr:sp macro="" textlink="">
      <xdr:nvSpPr>
        <xdr:cNvPr id="498" name="楕円 497"/>
        <xdr:cNvSpPr/>
      </xdr:nvSpPr>
      <xdr:spPr>
        <a:xfrm>
          <a:off x="15430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96029</xdr:rowOff>
    </xdr:from>
    <xdr:ext cx="405111" cy="259045"/>
    <xdr:sp macro="" textlink="">
      <xdr:nvSpPr>
        <xdr:cNvPr id="499" name="n_1mainValue【消防施設】&#10;有形固定資産減価償却率"/>
        <xdr:cNvSpPr txBox="1"/>
      </xdr:nvSpPr>
      <xdr:spPr>
        <a:xfrm>
          <a:off x="15266044"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0" name="直線コネクタ 5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1" name="テキスト ボックス 5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2" name="直線コネクタ 5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3" name="テキスト ボックス 5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4" name="直線コネクタ 5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5" name="テキスト ボックス 5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6" name="直線コネクタ 5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7" name="テキスト ボックス 5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8" name="直線コネクタ 5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9" name="テキスト ボックス 5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523" name="直線コネクタ 522"/>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2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25" name="直線コネクタ 52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526"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527" name="直線コネクタ 526"/>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140988</xdr:rowOff>
    </xdr:from>
    <xdr:ext cx="469744" cy="259045"/>
    <xdr:sp macro="" textlink="">
      <xdr:nvSpPr>
        <xdr:cNvPr id="528" name="【消防施設】&#10;一人当たり面積平均値テキスト"/>
        <xdr:cNvSpPr txBox="1"/>
      </xdr:nvSpPr>
      <xdr:spPr>
        <a:xfrm>
          <a:off x="22199600" y="1437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529" name="フローチャート: 判断 528"/>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530" name="フローチャート: 判断 529"/>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135907</xdr:rowOff>
    </xdr:from>
    <xdr:ext cx="469744" cy="259045"/>
    <xdr:sp macro="" textlink="">
      <xdr:nvSpPr>
        <xdr:cNvPr id="531"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40639</xdr:rowOff>
    </xdr:from>
    <xdr:to>
      <xdr:col>107</xdr:col>
      <xdr:colOff>101600</xdr:colOff>
      <xdr:row>85</xdr:row>
      <xdr:rowOff>142239</xdr:rowOff>
    </xdr:to>
    <xdr:sp macro="" textlink="">
      <xdr:nvSpPr>
        <xdr:cNvPr id="532" name="フローチャート: 判断 531"/>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158766</xdr:rowOff>
    </xdr:from>
    <xdr:ext cx="469744" cy="259045"/>
    <xdr:sp macro="" textlink="">
      <xdr:nvSpPr>
        <xdr:cNvPr id="533"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48261</xdr:rowOff>
    </xdr:from>
    <xdr:to>
      <xdr:col>112</xdr:col>
      <xdr:colOff>38100</xdr:colOff>
      <xdr:row>84</xdr:row>
      <xdr:rowOff>149861</xdr:rowOff>
    </xdr:to>
    <xdr:sp macro="" textlink="">
      <xdr:nvSpPr>
        <xdr:cNvPr id="539" name="楕円 538"/>
        <xdr:cNvSpPr/>
      </xdr:nvSpPr>
      <xdr:spPr>
        <a:xfrm>
          <a:off x="2127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140988</xdr:rowOff>
    </xdr:from>
    <xdr:ext cx="469744" cy="259045"/>
    <xdr:sp macro="" textlink="">
      <xdr:nvSpPr>
        <xdr:cNvPr id="540" name="n_1mainValue【消防施設】&#10;一人当たり面積"/>
        <xdr:cNvSpPr txBox="1"/>
      </xdr:nvSpPr>
      <xdr:spPr>
        <a:xfrm>
          <a:off x="21075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1" name="テキスト ボックス 5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3" name="テキスト ボックス 5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1" name="テキスト ボックス 5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565" name="直線コネクタ 564"/>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5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567" name="直線コネクタ 5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568"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569" name="直線コネクタ 568"/>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60977</xdr:rowOff>
    </xdr:from>
    <xdr:ext cx="405111" cy="259045"/>
    <xdr:sp macro="" textlink="">
      <xdr:nvSpPr>
        <xdr:cNvPr id="570" name="【庁舎】&#10;有形固定資産減価償却率平均値テキスト"/>
        <xdr:cNvSpPr txBox="1"/>
      </xdr:nvSpPr>
      <xdr:spPr>
        <a:xfrm>
          <a:off x="16357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571" name="フローチャート: 判断 570"/>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572" name="フローチャート: 判断 571"/>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50182</xdr:rowOff>
    </xdr:from>
    <xdr:ext cx="405111" cy="259045"/>
    <xdr:sp macro="" textlink="">
      <xdr:nvSpPr>
        <xdr:cNvPr id="573" name="n_1aveValue【庁舎】&#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15875</xdr:rowOff>
    </xdr:from>
    <xdr:to>
      <xdr:col>76</xdr:col>
      <xdr:colOff>165100</xdr:colOff>
      <xdr:row>105</xdr:row>
      <xdr:rowOff>117475</xdr:rowOff>
    </xdr:to>
    <xdr:sp macro="" textlink="">
      <xdr:nvSpPr>
        <xdr:cNvPr id="574" name="フローチャート: 判断 573"/>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134002</xdr:rowOff>
    </xdr:from>
    <xdr:ext cx="405111" cy="259045"/>
    <xdr:sp macro="" textlink="">
      <xdr:nvSpPr>
        <xdr:cNvPr id="575" name="n_2aveValue【庁舎】&#10;有形固定資産減価償却率"/>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130175</xdr:rowOff>
    </xdr:from>
    <xdr:to>
      <xdr:col>81</xdr:col>
      <xdr:colOff>101600</xdr:colOff>
      <xdr:row>105</xdr:row>
      <xdr:rowOff>60325</xdr:rowOff>
    </xdr:to>
    <xdr:sp macro="" textlink="">
      <xdr:nvSpPr>
        <xdr:cNvPr id="581" name="楕円 580"/>
        <xdr:cNvSpPr/>
      </xdr:nvSpPr>
      <xdr:spPr>
        <a:xfrm>
          <a:off x="15430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51452</xdr:rowOff>
    </xdr:from>
    <xdr:ext cx="405111" cy="259045"/>
    <xdr:sp macro="" textlink="">
      <xdr:nvSpPr>
        <xdr:cNvPr id="582" name="n_1mainValue【庁舎】&#10;有形固定資産減価償却率"/>
        <xdr:cNvSpPr txBox="1"/>
      </xdr:nvSpPr>
      <xdr:spPr>
        <a:xfrm>
          <a:off x="15266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3" name="テキスト ボックス 59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94" name="直線コネクタ 59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95" name="テキスト ボックス 59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6" name="直線コネクタ 5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7" name="テキスト ボックス 5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98" name="直線コネクタ 59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99" name="テキスト ボックス 59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1" name="テキスト ボックス 6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603" name="直線コネクタ 602"/>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604"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05" name="直線コネクタ 604"/>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606"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607" name="直線コネクタ 606"/>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66691</xdr:rowOff>
    </xdr:from>
    <xdr:ext cx="469744" cy="259045"/>
    <xdr:sp macro="" textlink="">
      <xdr:nvSpPr>
        <xdr:cNvPr id="608" name="【庁舎】&#10;一人当たり面積平均値テキスト"/>
        <xdr:cNvSpPr txBox="1"/>
      </xdr:nvSpPr>
      <xdr:spPr>
        <a:xfrm>
          <a:off x="22199600" y="17726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609" name="フローチャート: 判断 608"/>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610" name="フローチャート: 判断 609"/>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46372</xdr:rowOff>
    </xdr:from>
    <xdr:ext cx="469744" cy="259045"/>
    <xdr:sp macro="" textlink="">
      <xdr:nvSpPr>
        <xdr:cNvPr id="611" name="n_1aveValue【庁舎】&#10;一人当たり面積"/>
        <xdr:cNvSpPr txBox="1"/>
      </xdr:nvSpPr>
      <xdr:spPr>
        <a:xfrm>
          <a:off x="21075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48261</xdr:rowOff>
    </xdr:from>
    <xdr:to>
      <xdr:col>107</xdr:col>
      <xdr:colOff>101600</xdr:colOff>
      <xdr:row>105</xdr:row>
      <xdr:rowOff>149861</xdr:rowOff>
    </xdr:to>
    <xdr:sp macro="" textlink="">
      <xdr:nvSpPr>
        <xdr:cNvPr id="612" name="フローチャート: 判断 611"/>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166388</xdr:rowOff>
    </xdr:from>
    <xdr:ext cx="469744" cy="259045"/>
    <xdr:sp macro="" textlink="">
      <xdr:nvSpPr>
        <xdr:cNvPr id="613" name="n_2ave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122555</xdr:rowOff>
    </xdr:from>
    <xdr:to>
      <xdr:col>112</xdr:col>
      <xdr:colOff>38100</xdr:colOff>
      <xdr:row>104</xdr:row>
      <xdr:rowOff>52705</xdr:rowOff>
    </xdr:to>
    <xdr:sp macro="" textlink="">
      <xdr:nvSpPr>
        <xdr:cNvPr id="619" name="楕円 618"/>
        <xdr:cNvSpPr/>
      </xdr:nvSpPr>
      <xdr:spPr>
        <a:xfrm>
          <a:off x="21272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43832</xdr:rowOff>
    </xdr:from>
    <xdr:ext cx="469744" cy="259045"/>
    <xdr:sp macro="" textlink="">
      <xdr:nvSpPr>
        <xdr:cNvPr id="620" name="n_1mainValue【庁舎】&#10;一人当たり面積"/>
        <xdr:cNvSpPr txBox="1"/>
      </xdr:nvSpPr>
      <xdr:spPr>
        <a:xfrm>
          <a:off x="21075727" y="178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保健センター、消防施設、市民会館、庁舎については、類似団体平均と比較し、減価償却率は概ね同水準となっている。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年度に建設された鹿屋市立図書館であり、類似団体平均と比較して減価償却率が高い水準にあることから、老朽化が進んでいる。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年度に建設された鹿屋市体育館、平成３年度に建設された輝北体育館など、類似団体平均と比較して減価償却率が高く、老朽化が進んでいる。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一般廃棄物処理施設については、類似団体平均と比較し、減価償却率は低い水準となっているが、これは平成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年度に建設された肝属地区清掃センター（大隅広域事務組合）によるものである。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今後は、これらの施設の更新が一時期に集中することがないよう、公共施設等総合管理計画に基づいて、適切に長寿命化対策や更新事業を実施し、財政負担の軽減及び平準化に努める。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104,381
103,896
448.15
55,420,890
52,899,395
2,336,559
25,527,014
38,907,162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地方税などの歳入の増額により、</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ポイントとなっており、前年度より上昇したが、類似団体平均を下回っている。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市税等の収納率向上やふるさと納税の促進などによる歳入確保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新たな分野の業務委託の導入や広域連携など</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人件費の抑制</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投資的経費の抑制、事務事業評価による各事業の徹底した精査など、行財政改革による歳出の徹底的な見直しにより、経常経費の削減に努める。</a:t>
          </a:r>
          <a:endParaRPr lang="ja-JP" altLang="ja-JP" sz="1300">
            <a:effectLst/>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10885</xdr:rowOff>
    </xdr:to>
    <xdr:cxnSp macro="">
      <xdr:nvCxnSpPr>
        <xdr:cNvPr id="71" name="直線コネクタ 70"/>
        <xdr:cNvCxnSpPr/>
      </xdr:nvCxnSpPr>
      <xdr:spPr>
        <a:xfrm flipV="1">
          <a:off x="4114800" y="77089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78212</xdr:rowOff>
    </xdr:from>
    <xdr:ext cx="762000" cy="259045"/>
    <xdr:sp macro="" textlink="">
      <xdr:nvSpPr>
        <xdr:cNvPr id="72"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10885</xdr:rowOff>
    </xdr:from>
    <xdr:to>
      <xdr:col>19</xdr:col>
      <xdr:colOff>133350</xdr:colOff>
      <xdr:row>45</xdr:row>
      <xdr:rowOff>28122</xdr:rowOff>
    </xdr:to>
    <xdr:cxnSp macro="">
      <xdr:nvCxnSpPr>
        <xdr:cNvPr id="74" name="直線コネクタ 73"/>
        <xdr:cNvCxnSpPr/>
      </xdr:nvCxnSpPr>
      <xdr:spPr>
        <a:xfrm flipV="1">
          <a:off x="3225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45357</xdr:rowOff>
    </xdr:to>
    <xdr:cxnSp macro="">
      <xdr:nvCxnSpPr>
        <xdr:cNvPr id="77" name="直線コネクタ 76"/>
        <xdr:cNvCxnSpPr/>
      </xdr:nvCxnSpPr>
      <xdr:spPr>
        <a:xfrm flipV="1">
          <a:off x="2336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45357</xdr:rowOff>
    </xdr:from>
    <xdr:to>
      <xdr:col>11</xdr:col>
      <xdr:colOff>31750</xdr:colOff>
      <xdr:row>45</xdr:row>
      <xdr:rowOff>62593</xdr:rowOff>
    </xdr:to>
    <xdr:cxnSp macro="">
      <xdr:nvCxnSpPr>
        <xdr:cNvPr id="80" name="直線コネクタ 79"/>
        <xdr:cNvCxnSpPr/>
      </xdr:nvCxnSpPr>
      <xdr:spPr>
        <a:xfrm flipV="1">
          <a:off x="1447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86377</xdr:rowOff>
    </xdr:from>
    <xdr:ext cx="762000" cy="259045"/>
    <xdr:sp macro="" textlink="">
      <xdr:nvSpPr>
        <xdr:cNvPr id="91" name="財政力該当値テキスト"/>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131535</xdr:rowOff>
    </xdr:from>
    <xdr:to>
      <xdr:col>19</xdr:col>
      <xdr:colOff>184150</xdr:colOff>
      <xdr:row>45</xdr:row>
      <xdr:rowOff>61685</xdr:rowOff>
    </xdr:to>
    <xdr:sp macro="" textlink="">
      <xdr:nvSpPr>
        <xdr:cNvPr id="92" name="楕円 91"/>
        <xdr:cNvSpPr/>
      </xdr:nvSpPr>
      <xdr:spPr>
        <a:xfrm>
          <a:off x="4064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46462</xdr:rowOff>
    </xdr:from>
    <xdr:ext cx="736600" cy="259045"/>
    <xdr:sp macro="" textlink="">
      <xdr:nvSpPr>
        <xdr:cNvPr id="93" name="テキスト ボックス 92"/>
        <xdr:cNvSpPr txBox="1"/>
      </xdr:nvSpPr>
      <xdr:spPr>
        <a:xfrm>
          <a:off x="3733800" y="7761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148772</xdr:rowOff>
    </xdr:from>
    <xdr:to>
      <xdr:col>15</xdr:col>
      <xdr:colOff>133350</xdr:colOff>
      <xdr:row>45</xdr:row>
      <xdr:rowOff>78922</xdr:rowOff>
    </xdr:to>
    <xdr:sp macro="" textlink="">
      <xdr:nvSpPr>
        <xdr:cNvPr id="94" name="楕円 93"/>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63699</xdr:rowOff>
    </xdr:from>
    <xdr:ext cx="762000" cy="259045"/>
    <xdr:sp macro="" textlink="">
      <xdr:nvSpPr>
        <xdr:cNvPr id="95" name="テキスト ボックス 94"/>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166007</xdr:rowOff>
    </xdr:from>
    <xdr:to>
      <xdr:col>11</xdr:col>
      <xdr:colOff>82550</xdr:colOff>
      <xdr:row>45</xdr:row>
      <xdr:rowOff>96157</xdr:rowOff>
    </xdr:to>
    <xdr:sp macro="" textlink="">
      <xdr:nvSpPr>
        <xdr:cNvPr id="96" name="楕円 95"/>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80934</xdr:rowOff>
    </xdr:from>
    <xdr:ext cx="762000" cy="259045"/>
    <xdr:sp macro="" textlink="">
      <xdr:nvSpPr>
        <xdr:cNvPr id="97" name="テキスト ボックス 96"/>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11793</xdr:rowOff>
    </xdr:from>
    <xdr:to>
      <xdr:col>7</xdr:col>
      <xdr:colOff>31750</xdr:colOff>
      <xdr:row>45</xdr:row>
      <xdr:rowOff>113393</xdr:rowOff>
    </xdr:to>
    <xdr:sp macro="" textlink="">
      <xdr:nvSpPr>
        <xdr:cNvPr id="98" name="楕円 97"/>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98170</xdr:rowOff>
    </xdr:from>
    <xdr:ext cx="762000" cy="259045"/>
    <xdr:sp macro="" textlink="">
      <xdr:nvSpPr>
        <xdr:cNvPr id="99" name="テキスト ボックス 98"/>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家庭と仕事の両立支援を図ることを目的とした幼稚園・保育所等への給付費及び障がい者福祉サービスの充実を図る自立支援給付事業費など、扶助費が増加したことや地方交付税の減額などによ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類似団体平均と同じであるが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引き続き、市税等の収納率向上やふるさと納税の促進などによる歳入確保や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新たな分野の業務委託の導入や広域連携などによる人件費の抑制、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投資的経費の抑制、事務事業評価による各事業の徹底した精査など、行財政改革による歳出の徹底的な見直しにより、経常経費の削減に努める。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171087</xdr:rowOff>
    </xdr:from>
    <xdr:to>
      <xdr:col>23</xdr:col>
      <xdr:colOff>133350</xdr:colOff>
      <xdr:row>62</xdr:row>
      <xdr:rowOff>47897</xdr:rowOff>
    </xdr:to>
    <xdr:cxnSp macro="">
      <xdr:nvCxnSpPr>
        <xdr:cNvPr id="136" name="直線コネクタ 135"/>
        <xdr:cNvCxnSpPr/>
      </xdr:nvCxnSpPr>
      <xdr:spPr>
        <a:xfrm>
          <a:off x="4114800" y="1062953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13624</xdr:rowOff>
    </xdr:from>
    <xdr:ext cx="762000" cy="259045"/>
    <xdr:sp macro="" textlink="">
      <xdr:nvSpPr>
        <xdr:cNvPr id="137" name="財政構造の弾力性平均値テキスト"/>
        <xdr:cNvSpPr txBox="1"/>
      </xdr:nvSpPr>
      <xdr:spPr>
        <a:xfrm>
          <a:off x="5041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150404</xdr:rowOff>
    </xdr:from>
    <xdr:to>
      <xdr:col>19</xdr:col>
      <xdr:colOff>133350</xdr:colOff>
      <xdr:row>61</xdr:row>
      <xdr:rowOff>171087</xdr:rowOff>
    </xdr:to>
    <xdr:cxnSp macro="">
      <xdr:nvCxnSpPr>
        <xdr:cNvPr id="139" name="直線コネクタ 138"/>
        <xdr:cNvCxnSpPr/>
      </xdr:nvCxnSpPr>
      <xdr:spPr>
        <a:xfrm>
          <a:off x="3225800" y="1060885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62792</xdr:rowOff>
    </xdr:from>
    <xdr:ext cx="736600" cy="259045"/>
    <xdr:sp macro="" textlink="">
      <xdr:nvSpPr>
        <xdr:cNvPr id="141" name="テキスト ボックス 140"/>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150404</xdr:rowOff>
    </xdr:from>
    <xdr:to>
      <xdr:col>15</xdr:col>
      <xdr:colOff>82550</xdr:colOff>
      <xdr:row>62</xdr:row>
      <xdr:rowOff>165100</xdr:rowOff>
    </xdr:to>
    <xdr:cxnSp macro="">
      <xdr:nvCxnSpPr>
        <xdr:cNvPr id="142" name="直線コネクタ 141"/>
        <xdr:cNvCxnSpPr/>
      </xdr:nvCxnSpPr>
      <xdr:spPr>
        <a:xfrm flipV="1">
          <a:off x="2336800" y="10608854"/>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121755</xdr:rowOff>
    </xdr:from>
    <xdr:ext cx="762000" cy="259045"/>
    <xdr:sp macro="" textlink="">
      <xdr:nvSpPr>
        <xdr:cNvPr id="144" name="テキスト ボックス 143"/>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75474</xdr:rowOff>
    </xdr:from>
    <xdr:to>
      <xdr:col>11</xdr:col>
      <xdr:colOff>31750</xdr:colOff>
      <xdr:row>62</xdr:row>
      <xdr:rowOff>165100</xdr:rowOff>
    </xdr:to>
    <xdr:cxnSp macro="">
      <xdr:nvCxnSpPr>
        <xdr:cNvPr id="145" name="直線コネクタ 144"/>
        <xdr:cNvCxnSpPr/>
      </xdr:nvCxnSpPr>
      <xdr:spPr>
        <a:xfrm>
          <a:off x="1447800" y="1070537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108874</xdr:rowOff>
    </xdr:from>
    <xdr:ext cx="762000" cy="259045"/>
    <xdr:sp macro="" textlink="">
      <xdr:nvSpPr>
        <xdr:cNvPr id="147" name="テキスト ボックス 146"/>
        <xdr:cNvSpPr txBox="1"/>
      </xdr:nvSpPr>
      <xdr:spPr>
        <a:xfrm>
          <a:off x="1955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19249</xdr:rowOff>
    </xdr:from>
    <xdr:ext cx="762000" cy="259045"/>
    <xdr:sp macro="" textlink="">
      <xdr:nvSpPr>
        <xdr:cNvPr id="149" name="テキスト ボックス 148"/>
        <xdr:cNvSpPr txBox="1"/>
      </xdr:nvSpPr>
      <xdr:spPr>
        <a:xfrm>
          <a:off x="1066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55" name="楕円 154"/>
        <xdr:cNvSpPr/>
      </xdr:nvSpPr>
      <xdr:spPr>
        <a:xfrm>
          <a:off x="49022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140624</xdr:rowOff>
    </xdr:from>
    <xdr:ext cx="762000" cy="259045"/>
    <xdr:sp macro="" textlink="">
      <xdr:nvSpPr>
        <xdr:cNvPr id="156" name="財政構造の弾力性該当値テキスト"/>
        <xdr:cNvSpPr txBox="1"/>
      </xdr:nvSpPr>
      <xdr:spPr>
        <a:xfrm>
          <a:off x="5041900" y="105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120287</xdr:rowOff>
    </xdr:from>
    <xdr:to>
      <xdr:col>19</xdr:col>
      <xdr:colOff>184150</xdr:colOff>
      <xdr:row>62</xdr:row>
      <xdr:rowOff>50437</xdr:rowOff>
    </xdr:to>
    <xdr:sp macro="" textlink="">
      <xdr:nvSpPr>
        <xdr:cNvPr id="157" name="楕円 156"/>
        <xdr:cNvSpPr/>
      </xdr:nvSpPr>
      <xdr:spPr>
        <a:xfrm>
          <a:off x="4064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60614</xdr:rowOff>
    </xdr:from>
    <xdr:ext cx="736600" cy="259045"/>
    <xdr:sp macro="" textlink="">
      <xdr:nvSpPr>
        <xdr:cNvPr id="158" name="テキスト ボックス 157"/>
        <xdr:cNvSpPr txBox="1"/>
      </xdr:nvSpPr>
      <xdr:spPr>
        <a:xfrm>
          <a:off x="3733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99604</xdr:rowOff>
    </xdr:from>
    <xdr:to>
      <xdr:col>15</xdr:col>
      <xdr:colOff>133350</xdr:colOff>
      <xdr:row>62</xdr:row>
      <xdr:rowOff>29754</xdr:rowOff>
    </xdr:to>
    <xdr:sp macro="" textlink="">
      <xdr:nvSpPr>
        <xdr:cNvPr id="159" name="楕円 158"/>
        <xdr:cNvSpPr/>
      </xdr:nvSpPr>
      <xdr:spPr>
        <a:xfrm>
          <a:off x="3175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14531</xdr:rowOff>
    </xdr:from>
    <xdr:ext cx="762000" cy="259045"/>
    <xdr:sp macro="" textlink="">
      <xdr:nvSpPr>
        <xdr:cNvPr id="160" name="テキスト ボックス 159"/>
        <xdr:cNvSpPr txBox="1"/>
      </xdr:nvSpPr>
      <xdr:spPr>
        <a:xfrm>
          <a:off x="2844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61" name="楕円 160"/>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62" name="テキスト ボックス 161"/>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24674</xdr:rowOff>
    </xdr:from>
    <xdr:to>
      <xdr:col>7</xdr:col>
      <xdr:colOff>31750</xdr:colOff>
      <xdr:row>62</xdr:row>
      <xdr:rowOff>126274</xdr:rowOff>
    </xdr:to>
    <xdr:sp macro="" textlink="">
      <xdr:nvSpPr>
        <xdr:cNvPr id="163" name="楕円 162"/>
        <xdr:cNvSpPr/>
      </xdr:nvSpPr>
      <xdr:spPr>
        <a:xfrm>
          <a:off x="1397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111051</xdr:rowOff>
    </xdr:from>
    <xdr:ext cx="762000" cy="259045"/>
    <xdr:sp macro="" textlink="">
      <xdr:nvSpPr>
        <xdr:cNvPr id="164" name="テキスト ボックス 163"/>
        <xdr:cNvSpPr txBox="1"/>
      </xdr:nvSpPr>
      <xdr:spPr>
        <a:xfrm>
          <a:off x="1066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定員管理計画による職員数の削減などにより、類似団体の平均は下回っているが、年々増加していることから、今後も引き続き、行財政改革の推進を図り、人件費・物件費等の抑制に努める。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155860</xdr:rowOff>
    </xdr:from>
    <xdr:to>
      <xdr:col>23</xdr:col>
      <xdr:colOff>133350</xdr:colOff>
      <xdr:row>83</xdr:row>
      <xdr:rowOff>165805</xdr:rowOff>
    </xdr:to>
    <xdr:cxnSp macro="">
      <xdr:nvCxnSpPr>
        <xdr:cNvPr id="201" name="直線コネクタ 200"/>
        <xdr:cNvCxnSpPr/>
      </xdr:nvCxnSpPr>
      <xdr:spPr>
        <a:xfrm>
          <a:off x="4114800" y="14386210"/>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123112</xdr:rowOff>
    </xdr:from>
    <xdr:to>
      <xdr:col>19</xdr:col>
      <xdr:colOff>133350</xdr:colOff>
      <xdr:row>83</xdr:row>
      <xdr:rowOff>155860</xdr:rowOff>
    </xdr:to>
    <xdr:cxnSp macro="">
      <xdr:nvCxnSpPr>
        <xdr:cNvPr id="204" name="直線コネクタ 203"/>
        <xdr:cNvCxnSpPr/>
      </xdr:nvCxnSpPr>
      <xdr:spPr>
        <a:xfrm>
          <a:off x="3225800" y="1435346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21214</xdr:rowOff>
    </xdr:from>
    <xdr:to>
      <xdr:col>15</xdr:col>
      <xdr:colOff>82550</xdr:colOff>
      <xdr:row>83</xdr:row>
      <xdr:rowOff>123112</xdr:rowOff>
    </xdr:to>
    <xdr:cxnSp macro="">
      <xdr:nvCxnSpPr>
        <xdr:cNvPr id="207" name="直線コネクタ 206"/>
        <xdr:cNvCxnSpPr/>
      </xdr:nvCxnSpPr>
      <xdr:spPr>
        <a:xfrm>
          <a:off x="2336800" y="14251564"/>
          <a:ext cx="889000" cy="10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163734</xdr:rowOff>
    </xdr:from>
    <xdr:ext cx="762000" cy="259045"/>
    <xdr:sp macro="" textlink="">
      <xdr:nvSpPr>
        <xdr:cNvPr id="209" name="テキスト ボックス 208"/>
        <xdr:cNvSpPr txBox="1"/>
      </xdr:nvSpPr>
      <xdr:spPr>
        <a:xfrm>
          <a:off x="2844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115103</xdr:rowOff>
    </xdr:from>
    <xdr:to>
      <xdr:col>11</xdr:col>
      <xdr:colOff>31750</xdr:colOff>
      <xdr:row>83</xdr:row>
      <xdr:rowOff>21214</xdr:rowOff>
    </xdr:to>
    <xdr:cxnSp macro="">
      <xdr:nvCxnSpPr>
        <xdr:cNvPr id="210" name="直線コネクタ 209"/>
        <xdr:cNvCxnSpPr/>
      </xdr:nvCxnSpPr>
      <xdr:spPr>
        <a:xfrm>
          <a:off x="1447800" y="14174003"/>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12" name="テキスト ボックス 211"/>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14" name="テキスト ボックス 213"/>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115005</xdr:rowOff>
    </xdr:from>
    <xdr:to>
      <xdr:col>23</xdr:col>
      <xdr:colOff>184150</xdr:colOff>
      <xdr:row>84</xdr:row>
      <xdr:rowOff>45155</xdr:rowOff>
    </xdr:to>
    <xdr:sp macro="" textlink="">
      <xdr:nvSpPr>
        <xdr:cNvPr id="220" name="楕円 219"/>
        <xdr:cNvSpPr/>
      </xdr:nvSpPr>
      <xdr:spPr>
        <a:xfrm>
          <a:off x="4902200" y="143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131532</xdr:rowOff>
    </xdr:from>
    <xdr:ext cx="762000" cy="259045"/>
    <xdr:sp macro="" textlink="">
      <xdr:nvSpPr>
        <xdr:cNvPr id="221" name="人件費・物件費等の状況該当値テキスト"/>
        <xdr:cNvSpPr txBox="1"/>
      </xdr:nvSpPr>
      <xdr:spPr>
        <a:xfrm>
          <a:off x="5041900" y="1419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105060</xdr:rowOff>
    </xdr:from>
    <xdr:to>
      <xdr:col>19</xdr:col>
      <xdr:colOff>184150</xdr:colOff>
      <xdr:row>84</xdr:row>
      <xdr:rowOff>35210</xdr:rowOff>
    </xdr:to>
    <xdr:sp macro="" textlink="">
      <xdr:nvSpPr>
        <xdr:cNvPr id="222" name="楕円 221"/>
        <xdr:cNvSpPr/>
      </xdr:nvSpPr>
      <xdr:spPr>
        <a:xfrm>
          <a:off x="4064000" y="143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45387</xdr:rowOff>
    </xdr:from>
    <xdr:ext cx="736600" cy="259045"/>
    <xdr:sp macro="" textlink="">
      <xdr:nvSpPr>
        <xdr:cNvPr id="223" name="テキスト ボックス 222"/>
        <xdr:cNvSpPr txBox="1"/>
      </xdr:nvSpPr>
      <xdr:spPr>
        <a:xfrm>
          <a:off x="3733800" y="1410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72312</xdr:rowOff>
    </xdr:from>
    <xdr:to>
      <xdr:col>15</xdr:col>
      <xdr:colOff>133350</xdr:colOff>
      <xdr:row>84</xdr:row>
      <xdr:rowOff>2462</xdr:rowOff>
    </xdr:to>
    <xdr:sp macro="" textlink="">
      <xdr:nvSpPr>
        <xdr:cNvPr id="224" name="楕円 223"/>
        <xdr:cNvSpPr/>
      </xdr:nvSpPr>
      <xdr:spPr>
        <a:xfrm>
          <a:off x="3175000" y="14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158689</xdr:rowOff>
    </xdr:from>
    <xdr:ext cx="762000" cy="259045"/>
    <xdr:sp macro="" textlink="">
      <xdr:nvSpPr>
        <xdr:cNvPr id="225" name="テキスト ボックス 224"/>
        <xdr:cNvSpPr txBox="1"/>
      </xdr:nvSpPr>
      <xdr:spPr>
        <a:xfrm>
          <a:off x="2844800" y="1438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141864</xdr:rowOff>
    </xdr:from>
    <xdr:to>
      <xdr:col>11</xdr:col>
      <xdr:colOff>82550</xdr:colOff>
      <xdr:row>83</xdr:row>
      <xdr:rowOff>72014</xdr:rowOff>
    </xdr:to>
    <xdr:sp macro="" textlink="">
      <xdr:nvSpPr>
        <xdr:cNvPr id="226" name="楕円 225"/>
        <xdr:cNvSpPr/>
      </xdr:nvSpPr>
      <xdr:spPr>
        <a:xfrm>
          <a:off x="2286000" y="1420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56791</xdr:rowOff>
    </xdr:from>
    <xdr:ext cx="762000" cy="259045"/>
    <xdr:sp macro="" textlink="">
      <xdr:nvSpPr>
        <xdr:cNvPr id="227" name="テキスト ボックス 226"/>
        <xdr:cNvSpPr txBox="1"/>
      </xdr:nvSpPr>
      <xdr:spPr>
        <a:xfrm>
          <a:off x="1955800" y="1428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64303</xdr:rowOff>
    </xdr:from>
    <xdr:to>
      <xdr:col>7</xdr:col>
      <xdr:colOff>31750</xdr:colOff>
      <xdr:row>82</xdr:row>
      <xdr:rowOff>165903</xdr:rowOff>
    </xdr:to>
    <xdr:sp macro="" textlink="">
      <xdr:nvSpPr>
        <xdr:cNvPr id="228" name="楕円 227"/>
        <xdr:cNvSpPr/>
      </xdr:nvSpPr>
      <xdr:spPr>
        <a:xfrm>
          <a:off x="1397000" y="141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150680</xdr:rowOff>
    </xdr:from>
    <xdr:ext cx="762000" cy="259045"/>
    <xdr:sp macro="" textlink="">
      <xdr:nvSpPr>
        <xdr:cNvPr id="229" name="テキスト ボックス 228"/>
        <xdr:cNvSpPr txBox="1"/>
      </xdr:nvSpPr>
      <xdr:spPr>
        <a:xfrm>
          <a:off x="1066800" y="142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県内他市に先駆けて実施した「わたり」の廃止や、技能労務職給料表（行二）の導入のほか、人事院勧告等に基づく国・県に準じた給与制度適正化の取組を着実に進めていること等により、類似団体の平均を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今後も、地方公務員法に規定される「均衡の原則」や「職務給の原則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等を踏まえ、給与水準の適正化に努める。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63" name="直線コネクタ 262"/>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4"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62441</xdr:rowOff>
    </xdr:to>
    <xdr:cxnSp macro="">
      <xdr:nvCxnSpPr>
        <xdr:cNvPr id="266" name="直線コネクタ 265"/>
        <xdr:cNvCxnSpPr/>
      </xdr:nvCxnSpPr>
      <xdr:spPr>
        <a:xfrm flipV="1">
          <a:off x="15290800" y="144039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8" name="テキスト ボックス 26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73025</xdr:rowOff>
    </xdr:from>
    <xdr:to>
      <xdr:col>72</xdr:col>
      <xdr:colOff>203200</xdr:colOff>
      <xdr:row>84</xdr:row>
      <xdr:rowOff>62441</xdr:rowOff>
    </xdr:to>
    <xdr:cxnSp macro="">
      <xdr:nvCxnSpPr>
        <xdr:cNvPr id="269" name="直線コネクタ 268"/>
        <xdr:cNvCxnSpPr/>
      </xdr:nvCxnSpPr>
      <xdr:spPr>
        <a:xfrm>
          <a:off x="14401800" y="1430337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1" name="テキスト ボックス 27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73025</xdr:rowOff>
    </xdr:from>
    <xdr:to>
      <xdr:col>68</xdr:col>
      <xdr:colOff>152400</xdr:colOff>
      <xdr:row>83</xdr:row>
      <xdr:rowOff>113241</xdr:rowOff>
    </xdr:to>
    <xdr:cxnSp macro="">
      <xdr:nvCxnSpPr>
        <xdr:cNvPr id="272" name="直線コネクタ 271"/>
        <xdr:cNvCxnSpPr/>
      </xdr:nvCxnSpPr>
      <xdr:spPr>
        <a:xfrm flipV="1">
          <a:off x="13512800" y="143033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4" name="テキスト ボックス 27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6" name="テキスト ボックス 275"/>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82" name="楕円 281"/>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83"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4" name="楕円 283"/>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5" name="テキスト ボックス 284"/>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11641</xdr:rowOff>
    </xdr:from>
    <xdr:to>
      <xdr:col>73</xdr:col>
      <xdr:colOff>44450</xdr:colOff>
      <xdr:row>84</xdr:row>
      <xdr:rowOff>113241</xdr:rowOff>
    </xdr:to>
    <xdr:sp macro="" textlink="">
      <xdr:nvSpPr>
        <xdr:cNvPr id="286" name="楕円 285"/>
        <xdr:cNvSpPr/>
      </xdr:nvSpPr>
      <xdr:spPr>
        <a:xfrm>
          <a:off x="15240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87" name="テキスト ボックス 286"/>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22225</xdr:rowOff>
    </xdr:from>
    <xdr:to>
      <xdr:col>68</xdr:col>
      <xdr:colOff>203200</xdr:colOff>
      <xdr:row>83</xdr:row>
      <xdr:rowOff>123825</xdr:rowOff>
    </xdr:to>
    <xdr:sp macro="" textlink="">
      <xdr:nvSpPr>
        <xdr:cNvPr id="288" name="楕円 287"/>
        <xdr:cNvSpPr/>
      </xdr:nvSpPr>
      <xdr:spPr>
        <a:xfrm>
          <a:off x="14351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134002</xdr:rowOff>
    </xdr:from>
    <xdr:ext cx="762000" cy="259045"/>
    <xdr:sp macro="" textlink="">
      <xdr:nvSpPr>
        <xdr:cNvPr id="289" name="テキスト ボックス 288"/>
        <xdr:cNvSpPr txBox="1"/>
      </xdr:nvSpPr>
      <xdr:spPr>
        <a:xfrm>
          <a:off x="14020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90" name="楕円 289"/>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91" name="テキスト ボックス 290"/>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年度まで２次にわたる定員適正化計画を策定し、新規採用人数の抑制や組織機構見直し、指定管理者制度の導入や事務事業の整理統合等により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人の職員数削減を達成した。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年度からは新たな「鹿屋市定員管理計画」に取り組んでおり、平成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年４月１日時点の職員数は目標人数を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人となり、全国平均、類似団体平均及び鹿児島県平均のいずれも下回る結果となった。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新たな分野の業務委託の導入や広域連携など</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の効率化に向けた取組を推進しながら適切な定員管理に努める。</a:t>
          </a:r>
          <a:endParaRPr lang="ja-JP"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97536</xdr:rowOff>
    </xdr:from>
    <xdr:to>
      <xdr:col>81</xdr:col>
      <xdr:colOff>44450</xdr:colOff>
      <xdr:row>62</xdr:row>
      <xdr:rowOff>99949</xdr:rowOff>
    </xdr:to>
    <xdr:cxnSp macro="">
      <xdr:nvCxnSpPr>
        <xdr:cNvPr id="324" name="直線コネクタ 323"/>
        <xdr:cNvCxnSpPr/>
      </xdr:nvCxnSpPr>
      <xdr:spPr>
        <a:xfrm>
          <a:off x="16179800" y="1072743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108094</xdr:rowOff>
    </xdr:from>
    <xdr:ext cx="762000" cy="259045"/>
    <xdr:sp macro="" textlink="">
      <xdr:nvSpPr>
        <xdr:cNvPr id="325" name="定員管理の状況平均値テキスト"/>
        <xdr:cNvSpPr txBox="1"/>
      </xdr:nvSpPr>
      <xdr:spPr>
        <a:xfrm>
          <a:off x="17106900" y="10737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97536</xdr:rowOff>
    </xdr:from>
    <xdr:to>
      <xdr:col>77</xdr:col>
      <xdr:colOff>44450</xdr:colOff>
      <xdr:row>62</xdr:row>
      <xdr:rowOff>99949</xdr:rowOff>
    </xdr:to>
    <xdr:cxnSp macro="">
      <xdr:nvCxnSpPr>
        <xdr:cNvPr id="327" name="直線コネクタ 326"/>
        <xdr:cNvCxnSpPr/>
      </xdr:nvCxnSpPr>
      <xdr:spPr>
        <a:xfrm flipV="1">
          <a:off x="15290800" y="1072743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43705</xdr:rowOff>
    </xdr:from>
    <xdr:ext cx="736600" cy="259045"/>
    <xdr:sp macro="" textlink="">
      <xdr:nvSpPr>
        <xdr:cNvPr id="329" name="テキスト ボックス 328"/>
        <xdr:cNvSpPr txBox="1"/>
      </xdr:nvSpPr>
      <xdr:spPr>
        <a:xfrm>
          <a:off x="15798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99949</xdr:rowOff>
    </xdr:from>
    <xdr:to>
      <xdr:col>72</xdr:col>
      <xdr:colOff>203200</xdr:colOff>
      <xdr:row>62</xdr:row>
      <xdr:rowOff>133731</xdr:rowOff>
    </xdr:to>
    <xdr:cxnSp macro="">
      <xdr:nvCxnSpPr>
        <xdr:cNvPr id="330" name="直線コネクタ 329"/>
        <xdr:cNvCxnSpPr/>
      </xdr:nvCxnSpPr>
      <xdr:spPr>
        <a:xfrm flipV="1">
          <a:off x="14401800" y="1072984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90949</xdr:rowOff>
    </xdr:from>
    <xdr:ext cx="762000" cy="259045"/>
    <xdr:sp macro="" textlink="">
      <xdr:nvSpPr>
        <xdr:cNvPr id="332" name="テキスト ボックス 331"/>
        <xdr:cNvSpPr txBox="1"/>
      </xdr:nvSpPr>
      <xdr:spPr>
        <a:xfrm>
          <a:off x="14909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133731</xdr:rowOff>
    </xdr:from>
    <xdr:to>
      <xdr:col>68</xdr:col>
      <xdr:colOff>152400</xdr:colOff>
      <xdr:row>62</xdr:row>
      <xdr:rowOff>157861</xdr:rowOff>
    </xdr:to>
    <xdr:cxnSp macro="">
      <xdr:nvCxnSpPr>
        <xdr:cNvPr id="333" name="直線コネクタ 332"/>
        <xdr:cNvCxnSpPr/>
      </xdr:nvCxnSpPr>
      <xdr:spPr>
        <a:xfrm flipV="1">
          <a:off x="13512800" y="1076363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35" name="テキスト ボックス 334"/>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37" name="テキスト ボックス 336"/>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49149</xdr:rowOff>
    </xdr:from>
    <xdr:to>
      <xdr:col>81</xdr:col>
      <xdr:colOff>95250</xdr:colOff>
      <xdr:row>62</xdr:row>
      <xdr:rowOff>150749</xdr:rowOff>
    </xdr:to>
    <xdr:sp macro="" textlink="">
      <xdr:nvSpPr>
        <xdr:cNvPr id="343" name="楕円 342"/>
        <xdr:cNvSpPr/>
      </xdr:nvSpPr>
      <xdr:spPr>
        <a:xfrm>
          <a:off x="169672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65676</xdr:rowOff>
    </xdr:from>
    <xdr:ext cx="762000" cy="259045"/>
    <xdr:sp macro="" textlink="">
      <xdr:nvSpPr>
        <xdr:cNvPr id="344" name="定員管理の状況該当値テキスト"/>
        <xdr:cNvSpPr txBox="1"/>
      </xdr:nvSpPr>
      <xdr:spPr>
        <a:xfrm>
          <a:off x="171069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46736</xdr:rowOff>
    </xdr:from>
    <xdr:to>
      <xdr:col>77</xdr:col>
      <xdr:colOff>95250</xdr:colOff>
      <xdr:row>62</xdr:row>
      <xdr:rowOff>148336</xdr:rowOff>
    </xdr:to>
    <xdr:sp macro="" textlink="">
      <xdr:nvSpPr>
        <xdr:cNvPr id="345" name="楕円 344"/>
        <xdr:cNvSpPr/>
      </xdr:nvSpPr>
      <xdr:spPr>
        <a:xfrm>
          <a:off x="16129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158513</xdr:rowOff>
    </xdr:from>
    <xdr:ext cx="736600" cy="259045"/>
    <xdr:sp macro="" textlink="">
      <xdr:nvSpPr>
        <xdr:cNvPr id="346" name="テキスト ボックス 345"/>
        <xdr:cNvSpPr txBox="1"/>
      </xdr:nvSpPr>
      <xdr:spPr>
        <a:xfrm>
          <a:off x="15798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49149</xdr:rowOff>
    </xdr:from>
    <xdr:to>
      <xdr:col>73</xdr:col>
      <xdr:colOff>44450</xdr:colOff>
      <xdr:row>62</xdr:row>
      <xdr:rowOff>150749</xdr:rowOff>
    </xdr:to>
    <xdr:sp macro="" textlink="">
      <xdr:nvSpPr>
        <xdr:cNvPr id="347" name="楕円 346"/>
        <xdr:cNvSpPr/>
      </xdr:nvSpPr>
      <xdr:spPr>
        <a:xfrm>
          <a:off x="15240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135526</xdr:rowOff>
    </xdr:from>
    <xdr:ext cx="762000" cy="259045"/>
    <xdr:sp macro="" textlink="">
      <xdr:nvSpPr>
        <xdr:cNvPr id="348" name="テキスト ボックス 347"/>
        <xdr:cNvSpPr txBox="1"/>
      </xdr:nvSpPr>
      <xdr:spPr>
        <a:xfrm>
          <a:off x="14909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82931</xdr:rowOff>
    </xdr:from>
    <xdr:to>
      <xdr:col>68</xdr:col>
      <xdr:colOff>203200</xdr:colOff>
      <xdr:row>63</xdr:row>
      <xdr:rowOff>13081</xdr:rowOff>
    </xdr:to>
    <xdr:sp macro="" textlink="">
      <xdr:nvSpPr>
        <xdr:cNvPr id="349" name="楕円 348"/>
        <xdr:cNvSpPr/>
      </xdr:nvSpPr>
      <xdr:spPr>
        <a:xfrm>
          <a:off x="14351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169308</xdr:rowOff>
    </xdr:from>
    <xdr:ext cx="762000" cy="259045"/>
    <xdr:sp macro="" textlink="">
      <xdr:nvSpPr>
        <xdr:cNvPr id="350" name="テキスト ボックス 349"/>
        <xdr:cNvSpPr txBox="1"/>
      </xdr:nvSpPr>
      <xdr:spPr>
        <a:xfrm>
          <a:off x="14020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107061</xdr:rowOff>
    </xdr:from>
    <xdr:to>
      <xdr:col>64</xdr:col>
      <xdr:colOff>152400</xdr:colOff>
      <xdr:row>63</xdr:row>
      <xdr:rowOff>37211</xdr:rowOff>
    </xdr:to>
    <xdr:sp macro="" textlink="">
      <xdr:nvSpPr>
        <xdr:cNvPr id="351" name="楕円 350"/>
        <xdr:cNvSpPr/>
      </xdr:nvSpPr>
      <xdr:spPr>
        <a:xfrm>
          <a:off x="134620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21988</xdr:rowOff>
    </xdr:from>
    <xdr:ext cx="762000" cy="259045"/>
    <xdr:sp macro="" textlink="">
      <xdr:nvSpPr>
        <xdr:cNvPr id="352" name="テキスト ボックス 351"/>
        <xdr:cNvSpPr txBox="1"/>
      </xdr:nvSpPr>
      <xdr:spPr>
        <a:xfrm>
          <a:off x="13131800" y="108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一般会計や公営企業会計等の公債費の減少等により、前年度と比べて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ポイント改善されており、類似団体平均も下回っている。今後も引き続き、当該年度の地方債発行額が償還額を上回らないよう、計画的な地方債の発行に努める。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155956</xdr:rowOff>
    </xdr:to>
    <xdr:cxnSp macro="">
      <xdr:nvCxnSpPr>
        <xdr:cNvPr id="384" name="直線コネクタ 383"/>
        <xdr:cNvCxnSpPr/>
      </xdr:nvCxnSpPr>
      <xdr:spPr>
        <a:xfrm flipV="1">
          <a:off x="16179800" y="695604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5"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129286</xdr:rowOff>
    </xdr:to>
    <xdr:cxnSp macro="">
      <xdr:nvCxnSpPr>
        <xdr:cNvPr id="387" name="直線コネクタ 386"/>
        <xdr:cNvCxnSpPr/>
      </xdr:nvCxnSpPr>
      <xdr:spPr>
        <a:xfrm flipV="1">
          <a:off x="15290800" y="70139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9" name="テキスト ボックス 388"/>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42</xdr:row>
      <xdr:rowOff>64008</xdr:rowOff>
    </xdr:to>
    <xdr:cxnSp macro="">
      <xdr:nvCxnSpPr>
        <xdr:cNvPr id="390" name="直線コネクタ 389"/>
        <xdr:cNvCxnSpPr/>
      </xdr:nvCxnSpPr>
      <xdr:spPr>
        <a:xfrm flipV="1">
          <a:off x="14401800" y="71587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92" name="テキスト ボックス 391"/>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160528</xdr:rowOff>
    </xdr:to>
    <xdr:cxnSp macro="">
      <xdr:nvCxnSpPr>
        <xdr:cNvPr id="393" name="直線コネクタ 392"/>
        <xdr:cNvCxnSpPr/>
      </xdr:nvCxnSpPr>
      <xdr:spPr>
        <a:xfrm flipV="1">
          <a:off x="13512800" y="72649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5" name="テキスト ボックス 39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403" name="楕円 402"/>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404"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5" name="楕円 404"/>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6" name="テキスト ボックス 405"/>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7" name="楕円 406"/>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8" name="テキスト ボックス 40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409" name="楕円 408"/>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410" name="テキスト ボックス 409"/>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11" name="楕円 410"/>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12" name="テキスト ボックス 411"/>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公営企業会計等の地方債残高の減少や職員数減に伴う退職手当負担等見込額の減などにより、将来負担なしとなったが、今後も引き続き、行財政改革を推進し、中長期的な健全財政の堅持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129177</xdr:rowOff>
    </xdr:from>
    <xdr:to>
      <xdr:col>72</xdr:col>
      <xdr:colOff>203200</xdr:colOff>
      <xdr:row>14</xdr:row>
      <xdr:rowOff>73781</xdr:rowOff>
    </xdr:to>
    <xdr:cxnSp macro="">
      <xdr:nvCxnSpPr>
        <xdr:cNvPr id="448" name="直線コネクタ 447"/>
        <xdr:cNvCxnSpPr/>
      </xdr:nvCxnSpPr>
      <xdr:spPr>
        <a:xfrm flipV="1">
          <a:off x="14401800" y="2358027"/>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79604</xdr:rowOff>
    </xdr:from>
    <xdr:ext cx="762000" cy="259045"/>
    <xdr:sp macro="" textlink="">
      <xdr:nvSpPr>
        <xdr:cNvPr id="449" name="将来負担の状況平均値テキスト"/>
        <xdr:cNvSpPr txBox="1"/>
      </xdr:nvSpPr>
      <xdr:spPr>
        <a:xfrm>
          <a:off x="17106900" y="282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0" name="フローチャート: 判断 449"/>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73781</xdr:rowOff>
    </xdr:from>
    <xdr:to>
      <xdr:col>68</xdr:col>
      <xdr:colOff>152400</xdr:colOff>
      <xdr:row>15</xdr:row>
      <xdr:rowOff>18385</xdr:rowOff>
    </xdr:to>
    <xdr:cxnSp macro="">
      <xdr:nvCxnSpPr>
        <xdr:cNvPr id="451" name="直線コネクタ 450"/>
        <xdr:cNvCxnSpPr/>
      </xdr:nvCxnSpPr>
      <xdr:spPr>
        <a:xfrm flipV="1">
          <a:off x="13512800" y="2474081"/>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2" name="フローチャート: 判断 451"/>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69686</xdr:rowOff>
    </xdr:from>
    <xdr:ext cx="736600" cy="259045"/>
    <xdr:sp macro="" textlink="">
      <xdr:nvSpPr>
        <xdr:cNvPr id="453" name="テキスト ボックス 452"/>
        <xdr:cNvSpPr txBox="1"/>
      </xdr:nvSpPr>
      <xdr:spPr>
        <a:xfrm>
          <a:off x="15798800" y="264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91682</xdr:rowOff>
    </xdr:from>
    <xdr:to>
      <xdr:col>73</xdr:col>
      <xdr:colOff>44450</xdr:colOff>
      <xdr:row>16</xdr:row>
      <xdr:rowOff>21832</xdr:rowOff>
    </xdr:to>
    <xdr:sp macro="" textlink="">
      <xdr:nvSpPr>
        <xdr:cNvPr id="454" name="フローチャート: 判断 453"/>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6609</xdr:rowOff>
    </xdr:from>
    <xdr:ext cx="762000" cy="259045"/>
    <xdr:sp macro="" textlink="">
      <xdr:nvSpPr>
        <xdr:cNvPr id="455" name="テキスト ボックス 454"/>
        <xdr:cNvSpPr txBox="1"/>
      </xdr:nvSpPr>
      <xdr:spPr>
        <a:xfrm>
          <a:off x="14909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6" name="フローチャート: 判断 455"/>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165419</xdr:rowOff>
    </xdr:from>
    <xdr:ext cx="762000" cy="259045"/>
    <xdr:sp macro="" textlink="">
      <xdr:nvSpPr>
        <xdr:cNvPr id="457" name="テキスト ボックス 456"/>
        <xdr:cNvSpPr txBox="1"/>
      </xdr:nvSpPr>
      <xdr:spPr>
        <a:xfrm>
          <a:off x="14020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8" name="フローチャート: 判断 457"/>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37633</xdr:rowOff>
    </xdr:from>
    <xdr:ext cx="762000" cy="259045"/>
    <xdr:sp macro="" textlink="">
      <xdr:nvSpPr>
        <xdr:cNvPr id="459" name="テキスト ボックス 458"/>
        <xdr:cNvSpPr txBox="1"/>
      </xdr:nvSpPr>
      <xdr:spPr>
        <a:xfrm>
          <a:off x="13131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78377</xdr:rowOff>
    </xdr:from>
    <xdr:to>
      <xdr:col>73</xdr:col>
      <xdr:colOff>44450</xdr:colOff>
      <xdr:row>14</xdr:row>
      <xdr:rowOff>8527</xdr:rowOff>
    </xdr:to>
    <xdr:sp macro="" textlink="">
      <xdr:nvSpPr>
        <xdr:cNvPr id="465" name="楕円 464"/>
        <xdr:cNvSpPr/>
      </xdr:nvSpPr>
      <xdr:spPr>
        <a:xfrm>
          <a:off x="15240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18704</xdr:rowOff>
    </xdr:from>
    <xdr:ext cx="762000" cy="259045"/>
    <xdr:sp macro="" textlink="">
      <xdr:nvSpPr>
        <xdr:cNvPr id="466" name="テキスト ボックス 465"/>
        <xdr:cNvSpPr txBox="1"/>
      </xdr:nvSpPr>
      <xdr:spPr>
        <a:xfrm>
          <a:off x="14909800" y="207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67" name="楕円 466"/>
        <xdr:cNvSpPr/>
      </xdr:nvSpPr>
      <xdr:spPr>
        <a:xfrm>
          <a:off x="143510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8" name="テキスト ボックス 467"/>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139035</xdr:rowOff>
    </xdr:from>
    <xdr:to>
      <xdr:col>64</xdr:col>
      <xdr:colOff>152400</xdr:colOff>
      <xdr:row>15</xdr:row>
      <xdr:rowOff>69185</xdr:rowOff>
    </xdr:to>
    <xdr:sp macro="" textlink="">
      <xdr:nvSpPr>
        <xdr:cNvPr id="469" name="楕円 468"/>
        <xdr:cNvSpPr/>
      </xdr:nvSpPr>
      <xdr:spPr>
        <a:xfrm>
          <a:off x="13462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79362</xdr:rowOff>
    </xdr:from>
    <xdr:ext cx="762000" cy="259045"/>
    <xdr:sp macro="" textlink="">
      <xdr:nvSpPr>
        <xdr:cNvPr id="470" name="テキスト ボックス 469"/>
        <xdr:cNvSpPr txBox="1"/>
      </xdr:nvSpPr>
      <xdr:spPr>
        <a:xfrm>
          <a:off x="13131800" y="23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104,381
103,896
448.15
55,420,890
52,899,395
2,336,559
25,527,014
38,907,162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定員管理計画に基づいた職員数の削減により、前年度よりも改善しており、また、類似団体平均も下回っている。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今後も引き続き、人材育成や民間委託の促進等により、定員管理の適正化を進め、人件費の抑制に努める。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45357</xdr:rowOff>
    </xdr:from>
    <xdr:to>
      <xdr:col>24</xdr:col>
      <xdr:colOff>25400</xdr:colOff>
      <xdr:row>36</xdr:row>
      <xdr:rowOff>94343</xdr:rowOff>
    </xdr:to>
    <xdr:cxnSp macro="">
      <xdr:nvCxnSpPr>
        <xdr:cNvPr id="68" name="直線コネクタ 67"/>
        <xdr:cNvCxnSpPr/>
      </xdr:nvCxnSpPr>
      <xdr:spPr>
        <a:xfrm flipV="1">
          <a:off x="3987800" y="6217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94343</xdr:rowOff>
    </xdr:from>
    <xdr:to>
      <xdr:col>19</xdr:col>
      <xdr:colOff>187325</xdr:colOff>
      <xdr:row>36</xdr:row>
      <xdr:rowOff>143328</xdr:rowOff>
    </xdr:to>
    <xdr:cxnSp macro="">
      <xdr:nvCxnSpPr>
        <xdr:cNvPr id="71" name="直線コネクタ 70"/>
        <xdr:cNvCxnSpPr/>
      </xdr:nvCxnSpPr>
      <xdr:spPr>
        <a:xfrm flipV="1">
          <a:off x="3098800" y="6266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73" name="テキスト ボックス 72"/>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38</xdr:row>
      <xdr:rowOff>110672</xdr:rowOff>
    </xdr:to>
    <xdr:cxnSp macro="">
      <xdr:nvCxnSpPr>
        <xdr:cNvPr id="74" name="直線コネクタ 73"/>
        <xdr:cNvCxnSpPr/>
      </xdr:nvCxnSpPr>
      <xdr:spPr>
        <a:xfrm flipV="1">
          <a:off x="2209800" y="63155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76" name="テキスト ボックス 75"/>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110672</xdr:rowOff>
    </xdr:to>
    <xdr:cxnSp macro="">
      <xdr:nvCxnSpPr>
        <xdr:cNvPr id="77" name="直線コネクタ 76"/>
        <xdr:cNvCxnSpPr/>
      </xdr:nvCxnSpPr>
      <xdr:spPr>
        <a:xfrm>
          <a:off x="1320800" y="65278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106334</xdr:rowOff>
    </xdr:from>
    <xdr:ext cx="762000" cy="259045"/>
    <xdr:sp macro="" textlink="">
      <xdr:nvSpPr>
        <xdr:cNvPr id="79" name="テキスト ボックス 78"/>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166007</xdr:rowOff>
    </xdr:from>
    <xdr:to>
      <xdr:col>24</xdr:col>
      <xdr:colOff>76200</xdr:colOff>
      <xdr:row>36</xdr:row>
      <xdr:rowOff>96157</xdr:rowOff>
    </xdr:to>
    <xdr:sp macro="" textlink="">
      <xdr:nvSpPr>
        <xdr:cNvPr id="87" name="楕円 86"/>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11084</xdr:rowOff>
    </xdr:from>
    <xdr:ext cx="762000" cy="259045"/>
    <xdr:sp macro="" textlink="">
      <xdr:nvSpPr>
        <xdr:cNvPr id="88" name="人件費該当値テキスト"/>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43543</xdr:rowOff>
    </xdr:from>
    <xdr:to>
      <xdr:col>20</xdr:col>
      <xdr:colOff>38100</xdr:colOff>
      <xdr:row>36</xdr:row>
      <xdr:rowOff>145143</xdr:rowOff>
    </xdr:to>
    <xdr:sp macro="" textlink="">
      <xdr:nvSpPr>
        <xdr:cNvPr id="89" name="楕円 88"/>
        <xdr:cNvSpPr/>
      </xdr:nvSpPr>
      <xdr:spPr>
        <a:xfrm>
          <a:off x="3937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90" name="テキスト ボックス 89"/>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7455</xdr:rowOff>
    </xdr:from>
    <xdr:ext cx="762000" cy="259045"/>
    <xdr:sp macro="" textlink="">
      <xdr:nvSpPr>
        <xdr:cNvPr id="92" name="テキスト ボックス 91"/>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59872</xdr:rowOff>
    </xdr:from>
    <xdr:to>
      <xdr:col>11</xdr:col>
      <xdr:colOff>60325</xdr:colOff>
      <xdr:row>38</xdr:row>
      <xdr:rowOff>161472</xdr:rowOff>
    </xdr:to>
    <xdr:sp macro="" textlink="">
      <xdr:nvSpPr>
        <xdr:cNvPr id="93" name="楕円 92"/>
        <xdr:cNvSpPr/>
      </xdr:nvSpPr>
      <xdr:spPr>
        <a:xfrm>
          <a:off x="2159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146249</xdr:rowOff>
    </xdr:from>
    <xdr:ext cx="762000" cy="259045"/>
    <xdr:sp macro="" textlink="">
      <xdr:nvSpPr>
        <xdr:cNvPr id="94" name="テキスト ボックス 93"/>
        <xdr:cNvSpPr txBox="1"/>
      </xdr:nvSpPr>
      <xdr:spPr>
        <a:xfrm>
          <a:off x="1828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5" name="楕円 94"/>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96" name="テキスト ボックス 95"/>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公園等の指定管理者制度の導入や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競争入札による新電力の導入などの経費削減の取組により、昨年度より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引き続き、職員のコスト意識を高め、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ペーパーレス化など、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事務改善による経費削減に努める。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159657</xdr:rowOff>
    </xdr:from>
    <xdr:to>
      <xdr:col>82</xdr:col>
      <xdr:colOff>107950</xdr:colOff>
      <xdr:row>17</xdr:row>
      <xdr:rowOff>20864</xdr:rowOff>
    </xdr:to>
    <xdr:cxnSp macro="">
      <xdr:nvCxnSpPr>
        <xdr:cNvPr id="131" name="直線コネクタ 130"/>
        <xdr:cNvCxnSpPr/>
      </xdr:nvCxnSpPr>
      <xdr:spPr>
        <a:xfrm flipV="1">
          <a:off x="15671800" y="2902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20864</xdr:rowOff>
    </xdr:from>
    <xdr:to>
      <xdr:col>78</xdr:col>
      <xdr:colOff>69850</xdr:colOff>
      <xdr:row>17</xdr:row>
      <xdr:rowOff>37193</xdr:rowOff>
    </xdr:to>
    <xdr:cxnSp macro="">
      <xdr:nvCxnSpPr>
        <xdr:cNvPr id="134" name="直線コネクタ 133"/>
        <xdr:cNvCxnSpPr/>
      </xdr:nvCxnSpPr>
      <xdr:spPr>
        <a:xfrm flipV="1">
          <a:off x="14782800" y="2935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6" name="テキスト ボックス 135"/>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159657</xdr:rowOff>
    </xdr:from>
    <xdr:to>
      <xdr:col>73</xdr:col>
      <xdr:colOff>180975</xdr:colOff>
      <xdr:row>17</xdr:row>
      <xdr:rowOff>37193</xdr:rowOff>
    </xdr:to>
    <xdr:cxnSp macro="">
      <xdr:nvCxnSpPr>
        <xdr:cNvPr id="137" name="直線コネクタ 136"/>
        <xdr:cNvCxnSpPr/>
      </xdr:nvCxnSpPr>
      <xdr:spPr>
        <a:xfrm>
          <a:off x="13893800" y="2902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9" name="テキスト ボックス 138"/>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61686</xdr:rowOff>
    </xdr:from>
    <xdr:to>
      <xdr:col>69</xdr:col>
      <xdr:colOff>92075</xdr:colOff>
      <xdr:row>16</xdr:row>
      <xdr:rowOff>159657</xdr:rowOff>
    </xdr:to>
    <xdr:cxnSp macro="">
      <xdr:nvCxnSpPr>
        <xdr:cNvPr id="140" name="直線コネクタ 139"/>
        <xdr:cNvCxnSpPr/>
      </xdr:nvCxnSpPr>
      <xdr:spPr>
        <a:xfrm>
          <a:off x="13004800" y="28048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108857</xdr:rowOff>
    </xdr:from>
    <xdr:to>
      <xdr:col>82</xdr:col>
      <xdr:colOff>158750</xdr:colOff>
      <xdr:row>17</xdr:row>
      <xdr:rowOff>39007</xdr:rowOff>
    </xdr:to>
    <xdr:sp macro="" textlink="">
      <xdr:nvSpPr>
        <xdr:cNvPr id="150" name="楕円 149"/>
        <xdr:cNvSpPr/>
      </xdr:nvSpPr>
      <xdr:spPr>
        <a:xfrm>
          <a:off x="164592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125384</xdr:rowOff>
    </xdr:from>
    <xdr:ext cx="762000" cy="259045"/>
    <xdr:sp macro="" textlink="">
      <xdr:nvSpPr>
        <xdr:cNvPr id="151" name="物件費該当値テキスト"/>
        <xdr:cNvSpPr txBox="1"/>
      </xdr:nvSpPr>
      <xdr:spPr>
        <a:xfrm>
          <a:off x="16598900" y="269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141514</xdr:rowOff>
    </xdr:from>
    <xdr:to>
      <xdr:col>78</xdr:col>
      <xdr:colOff>120650</xdr:colOff>
      <xdr:row>17</xdr:row>
      <xdr:rowOff>71664</xdr:rowOff>
    </xdr:to>
    <xdr:sp macro="" textlink="">
      <xdr:nvSpPr>
        <xdr:cNvPr id="152" name="楕円 151"/>
        <xdr:cNvSpPr/>
      </xdr:nvSpPr>
      <xdr:spPr>
        <a:xfrm>
          <a:off x="15621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56441</xdr:rowOff>
    </xdr:from>
    <xdr:ext cx="736600" cy="259045"/>
    <xdr:sp macro="" textlink="">
      <xdr:nvSpPr>
        <xdr:cNvPr id="153" name="テキスト ボックス 152"/>
        <xdr:cNvSpPr txBox="1"/>
      </xdr:nvSpPr>
      <xdr:spPr>
        <a:xfrm>
          <a:off x="15290800" y="297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4" name="楕円 153"/>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55" name="テキスト ボックス 154"/>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108857</xdr:rowOff>
    </xdr:from>
    <xdr:to>
      <xdr:col>69</xdr:col>
      <xdr:colOff>142875</xdr:colOff>
      <xdr:row>17</xdr:row>
      <xdr:rowOff>39007</xdr:rowOff>
    </xdr:to>
    <xdr:sp macro="" textlink="">
      <xdr:nvSpPr>
        <xdr:cNvPr id="156" name="楕円 155"/>
        <xdr:cNvSpPr/>
      </xdr:nvSpPr>
      <xdr:spPr>
        <a:xfrm>
          <a:off x="13843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49184</xdr:rowOff>
    </xdr:from>
    <xdr:ext cx="762000" cy="259045"/>
    <xdr:sp macro="" textlink="">
      <xdr:nvSpPr>
        <xdr:cNvPr id="157" name="テキスト ボックス 156"/>
        <xdr:cNvSpPr txBox="1"/>
      </xdr:nvSpPr>
      <xdr:spPr>
        <a:xfrm>
          <a:off x="13512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10886</xdr:rowOff>
    </xdr:from>
    <xdr:to>
      <xdr:col>65</xdr:col>
      <xdr:colOff>53975</xdr:colOff>
      <xdr:row>16</xdr:row>
      <xdr:rowOff>112486</xdr:rowOff>
    </xdr:to>
    <xdr:sp macro="" textlink="">
      <xdr:nvSpPr>
        <xdr:cNvPr id="158" name="楕円 157"/>
        <xdr:cNvSpPr/>
      </xdr:nvSpPr>
      <xdr:spPr>
        <a:xfrm>
          <a:off x="12954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122663</xdr:rowOff>
    </xdr:from>
    <xdr:ext cx="762000" cy="259045"/>
    <xdr:sp macro="" textlink="">
      <xdr:nvSpPr>
        <xdr:cNvPr id="159" name="テキスト ボックス 158"/>
        <xdr:cNvSpPr txBox="1"/>
      </xdr:nvSpPr>
      <xdr:spPr>
        <a:xfrm>
          <a:off x="12623800" y="252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幼稚園・保育所等給付費や障害者自立支援給付費等の増加により、前年度よりも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ポイント上昇しており、類似団体平均も上回っている。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障害福祉サービス費など、今後も増加が想定されるが、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単独扶助費の検証や見直し、医療費の抑制につながる健康づくり事業の推進などにより、扶助費の抑制に努める。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34472</xdr:rowOff>
    </xdr:to>
    <xdr:cxnSp macro="">
      <xdr:nvCxnSpPr>
        <xdr:cNvPr id="194" name="直線コネクタ 193"/>
        <xdr:cNvCxnSpPr/>
      </xdr:nvCxnSpPr>
      <xdr:spPr>
        <a:xfrm>
          <a:off x="3987800" y="9537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8362</xdr:rowOff>
    </xdr:from>
    <xdr:ext cx="762000" cy="259045"/>
    <xdr:sp macro="" textlink="">
      <xdr:nvSpPr>
        <xdr:cNvPr id="195" name="扶助費平均値テキスト"/>
        <xdr:cNvSpPr txBox="1"/>
      </xdr:nvSpPr>
      <xdr:spPr>
        <a:xfrm>
          <a:off x="4914900" y="92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107950</xdr:rowOff>
    </xdr:to>
    <xdr:cxnSp macro="">
      <xdr:nvCxnSpPr>
        <xdr:cNvPr id="197" name="直線コネクタ 196"/>
        <xdr:cNvCxnSpPr/>
      </xdr:nvCxnSpPr>
      <xdr:spPr>
        <a:xfrm>
          <a:off x="3098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199" name="テキスト ボックス 198"/>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53522</xdr:rowOff>
    </xdr:to>
    <xdr:cxnSp macro="">
      <xdr:nvCxnSpPr>
        <xdr:cNvPr id="200" name="直線コネクタ 199"/>
        <xdr:cNvCxnSpPr/>
      </xdr:nvCxnSpPr>
      <xdr:spPr>
        <a:xfrm>
          <a:off x="2209800" y="9396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02" name="テキスト ボックス 20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137885</xdr:rowOff>
    </xdr:to>
    <xdr:cxnSp macro="">
      <xdr:nvCxnSpPr>
        <xdr:cNvPr id="203" name="直線コネクタ 202"/>
        <xdr:cNvCxnSpPr/>
      </xdr:nvCxnSpPr>
      <xdr:spPr>
        <a:xfrm>
          <a:off x="1320800" y="9319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05" name="テキスト ボックス 204"/>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7" name="テキスト ボックス 206"/>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13" name="楕円 212"/>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127199</xdr:rowOff>
    </xdr:from>
    <xdr:ext cx="762000" cy="259045"/>
    <xdr:sp macro="" textlink="">
      <xdr:nvSpPr>
        <xdr:cNvPr id="214"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5" name="楕円 214"/>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6" name="テキスト ボックス 215"/>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7" name="楕円 216"/>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218" name="テキスト ボックス 21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9" name="楕円 218"/>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220" name="テキスト ボックス 219"/>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21" name="楕円 220"/>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97262</xdr:rowOff>
    </xdr:from>
    <xdr:ext cx="762000" cy="259045"/>
    <xdr:sp macro="" textlink="">
      <xdr:nvSpPr>
        <xdr:cNvPr id="222" name="テキスト ボックス 221"/>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介護保険事業特別会計繰出金の増等により、前年度と比べて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法定内繰出金のみであるが、介護認定率については、国や県平均と比べて高い状況であり、サービス利用者も増加傾向にあることから、介護予防などの健康寿命延伸の取組を推進し、一般会計繰出金の減少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110672</xdr:rowOff>
    </xdr:from>
    <xdr:to>
      <xdr:col>82</xdr:col>
      <xdr:colOff>107950</xdr:colOff>
      <xdr:row>58</xdr:row>
      <xdr:rowOff>143328</xdr:rowOff>
    </xdr:to>
    <xdr:cxnSp macro="">
      <xdr:nvCxnSpPr>
        <xdr:cNvPr id="257" name="直線コネクタ 256"/>
        <xdr:cNvCxnSpPr/>
      </xdr:nvCxnSpPr>
      <xdr:spPr>
        <a:xfrm>
          <a:off x="15671800" y="10054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84562</xdr:rowOff>
    </xdr:from>
    <xdr:ext cx="762000" cy="259045"/>
    <xdr:sp macro="" textlink="">
      <xdr:nvSpPr>
        <xdr:cNvPr id="258"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78015</xdr:rowOff>
    </xdr:from>
    <xdr:to>
      <xdr:col>78</xdr:col>
      <xdr:colOff>69850</xdr:colOff>
      <xdr:row>58</xdr:row>
      <xdr:rowOff>110672</xdr:rowOff>
    </xdr:to>
    <xdr:cxnSp macro="">
      <xdr:nvCxnSpPr>
        <xdr:cNvPr id="260" name="直線コネクタ 259"/>
        <xdr:cNvCxnSpPr/>
      </xdr:nvCxnSpPr>
      <xdr:spPr>
        <a:xfrm>
          <a:off x="14782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62" name="テキスト ボックス 261"/>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78015</xdr:rowOff>
    </xdr:from>
    <xdr:to>
      <xdr:col>73</xdr:col>
      <xdr:colOff>180975</xdr:colOff>
      <xdr:row>58</xdr:row>
      <xdr:rowOff>110672</xdr:rowOff>
    </xdr:to>
    <xdr:cxnSp macro="">
      <xdr:nvCxnSpPr>
        <xdr:cNvPr id="263" name="直線コネクタ 262"/>
        <xdr:cNvCxnSpPr/>
      </xdr:nvCxnSpPr>
      <xdr:spPr>
        <a:xfrm flipV="1">
          <a:off x="13893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57349</xdr:rowOff>
    </xdr:from>
    <xdr:ext cx="762000" cy="259045"/>
    <xdr:sp macro="" textlink="">
      <xdr:nvSpPr>
        <xdr:cNvPr id="265" name="テキスト ボックス 264"/>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78015</xdr:rowOff>
    </xdr:from>
    <xdr:to>
      <xdr:col>69</xdr:col>
      <xdr:colOff>92075</xdr:colOff>
      <xdr:row>58</xdr:row>
      <xdr:rowOff>110672</xdr:rowOff>
    </xdr:to>
    <xdr:cxnSp macro="">
      <xdr:nvCxnSpPr>
        <xdr:cNvPr id="266" name="直線コネクタ 265"/>
        <xdr:cNvCxnSpPr/>
      </xdr:nvCxnSpPr>
      <xdr:spPr>
        <a:xfrm>
          <a:off x="13004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138992</xdr:rowOff>
    </xdr:from>
    <xdr:ext cx="762000" cy="259045"/>
    <xdr:sp macro="" textlink="">
      <xdr:nvSpPr>
        <xdr:cNvPr id="268" name="テキスト ボックス 267"/>
        <xdr:cNvSpPr txBox="1"/>
      </xdr:nvSpPr>
      <xdr:spPr>
        <a:xfrm>
          <a:off x="13512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0" name="テキスト ボックス 269"/>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92528</xdr:rowOff>
    </xdr:from>
    <xdr:to>
      <xdr:col>82</xdr:col>
      <xdr:colOff>158750</xdr:colOff>
      <xdr:row>59</xdr:row>
      <xdr:rowOff>22678</xdr:rowOff>
    </xdr:to>
    <xdr:sp macro="" textlink="">
      <xdr:nvSpPr>
        <xdr:cNvPr id="276" name="楕円 275"/>
        <xdr:cNvSpPr/>
      </xdr:nvSpPr>
      <xdr:spPr>
        <a:xfrm>
          <a:off x="16459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64605</xdr:rowOff>
    </xdr:from>
    <xdr:ext cx="762000" cy="259045"/>
    <xdr:sp macro="" textlink="">
      <xdr:nvSpPr>
        <xdr:cNvPr id="277" name="その他該当値テキスト"/>
        <xdr:cNvSpPr txBox="1"/>
      </xdr:nvSpPr>
      <xdr:spPr>
        <a:xfrm>
          <a:off x="16598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59872</xdr:rowOff>
    </xdr:from>
    <xdr:to>
      <xdr:col>78</xdr:col>
      <xdr:colOff>120650</xdr:colOff>
      <xdr:row>58</xdr:row>
      <xdr:rowOff>161472</xdr:rowOff>
    </xdr:to>
    <xdr:sp macro="" textlink="">
      <xdr:nvSpPr>
        <xdr:cNvPr id="278" name="楕円 277"/>
        <xdr:cNvSpPr/>
      </xdr:nvSpPr>
      <xdr:spPr>
        <a:xfrm>
          <a:off x="15621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146249</xdr:rowOff>
    </xdr:from>
    <xdr:ext cx="736600" cy="259045"/>
    <xdr:sp macro="" textlink="">
      <xdr:nvSpPr>
        <xdr:cNvPr id="279" name="テキスト ボックス 278"/>
        <xdr:cNvSpPr txBox="1"/>
      </xdr:nvSpPr>
      <xdr:spPr>
        <a:xfrm>
          <a:off x="15290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27215</xdr:rowOff>
    </xdr:from>
    <xdr:to>
      <xdr:col>74</xdr:col>
      <xdr:colOff>31750</xdr:colOff>
      <xdr:row>58</xdr:row>
      <xdr:rowOff>128815</xdr:rowOff>
    </xdr:to>
    <xdr:sp macro="" textlink="">
      <xdr:nvSpPr>
        <xdr:cNvPr id="280" name="楕円 279"/>
        <xdr:cNvSpPr/>
      </xdr:nvSpPr>
      <xdr:spPr>
        <a:xfrm>
          <a:off x="14732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113592</xdr:rowOff>
    </xdr:from>
    <xdr:ext cx="762000" cy="259045"/>
    <xdr:sp macro="" textlink="">
      <xdr:nvSpPr>
        <xdr:cNvPr id="281" name="テキスト ボックス 280"/>
        <xdr:cNvSpPr txBox="1"/>
      </xdr:nvSpPr>
      <xdr:spPr>
        <a:xfrm>
          <a:off x="14401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59872</xdr:rowOff>
    </xdr:from>
    <xdr:to>
      <xdr:col>69</xdr:col>
      <xdr:colOff>142875</xdr:colOff>
      <xdr:row>58</xdr:row>
      <xdr:rowOff>161472</xdr:rowOff>
    </xdr:to>
    <xdr:sp macro="" textlink="">
      <xdr:nvSpPr>
        <xdr:cNvPr id="282" name="楕円 281"/>
        <xdr:cNvSpPr/>
      </xdr:nvSpPr>
      <xdr:spPr>
        <a:xfrm>
          <a:off x="13843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146249</xdr:rowOff>
    </xdr:from>
    <xdr:ext cx="762000" cy="259045"/>
    <xdr:sp macro="" textlink="">
      <xdr:nvSpPr>
        <xdr:cNvPr id="283" name="テキスト ボックス 282"/>
        <xdr:cNvSpPr txBox="1"/>
      </xdr:nvSpPr>
      <xdr:spPr>
        <a:xfrm>
          <a:off x="13512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84" name="楕円 283"/>
        <xdr:cNvSpPr/>
      </xdr:nvSpPr>
      <xdr:spPr>
        <a:xfrm>
          <a:off x="12954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113592</xdr:rowOff>
    </xdr:from>
    <xdr:ext cx="762000" cy="259045"/>
    <xdr:sp macro="" textlink="">
      <xdr:nvSpPr>
        <xdr:cNvPr id="285" name="テキスト ボックス 284"/>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台風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号災害に伴う被災農業者支援事業の増等により、前年度と比べて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ポイントの増となった。引き続き、事業の選択、見直し等により効果的な補助事業の実施及び適正な補助の執行に努める。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54610</xdr:rowOff>
    </xdr:from>
    <xdr:to>
      <xdr:col>82</xdr:col>
      <xdr:colOff>107950</xdr:colOff>
      <xdr:row>37</xdr:row>
      <xdr:rowOff>77470</xdr:rowOff>
    </xdr:to>
    <xdr:cxnSp macro="">
      <xdr:nvCxnSpPr>
        <xdr:cNvPr id="317" name="直線コネクタ 316"/>
        <xdr:cNvCxnSpPr/>
      </xdr:nvCxnSpPr>
      <xdr:spPr>
        <a:xfrm>
          <a:off x="15671800" y="6398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8"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54610</xdr:rowOff>
    </xdr:to>
    <xdr:cxnSp macro="">
      <xdr:nvCxnSpPr>
        <xdr:cNvPr id="320" name="直線コネクタ 319"/>
        <xdr:cNvCxnSpPr/>
      </xdr:nvCxnSpPr>
      <xdr:spPr>
        <a:xfrm>
          <a:off x="14782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2" name="テキスト ボックス 32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69850</xdr:rowOff>
    </xdr:to>
    <xdr:cxnSp macro="">
      <xdr:nvCxnSpPr>
        <xdr:cNvPr id="323" name="直線コネクタ 322"/>
        <xdr:cNvCxnSpPr/>
      </xdr:nvCxnSpPr>
      <xdr:spPr>
        <a:xfrm flipV="1">
          <a:off x="13893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5" name="テキスト ボックス 32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100330</xdr:rowOff>
    </xdr:to>
    <xdr:cxnSp macro="">
      <xdr:nvCxnSpPr>
        <xdr:cNvPr id="326" name="直線コネクタ 325"/>
        <xdr:cNvCxnSpPr/>
      </xdr:nvCxnSpPr>
      <xdr:spPr>
        <a:xfrm flipV="1">
          <a:off x="13004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8" name="テキスト ボックス 327"/>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30" name="テキスト ボックス 329"/>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36" name="楕円 335"/>
        <xdr:cNvSpPr/>
      </xdr:nvSpPr>
      <xdr:spPr>
        <a:xfrm>
          <a:off x="16459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43197</xdr:rowOff>
    </xdr:from>
    <xdr:ext cx="762000" cy="259045"/>
    <xdr:sp macro="" textlink="">
      <xdr:nvSpPr>
        <xdr:cNvPr id="337" name="補助費等該当値テキスト"/>
        <xdr:cNvSpPr txBox="1"/>
      </xdr:nvSpPr>
      <xdr:spPr>
        <a:xfrm>
          <a:off x="165989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3810</xdr:rowOff>
    </xdr:from>
    <xdr:to>
      <xdr:col>78</xdr:col>
      <xdr:colOff>120650</xdr:colOff>
      <xdr:row>37</xdr:row>
      <xdr:rowOff>105410</xdr:rowOff>
    </xdr:to>
    <xdr:sp macro="" textlink="">
      <xdr:nvSpPr>
        <xdr:cNvPr id="338" name="楕円 337"/>
        <xdr:cNvSpPr/>
      </xdr:nvSpPr>
      <xdr:spPr>
        <a:xfrm>
          <a:off x="15621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115587</xdr:rowOff>
    </xdr:from>
    <xdr:ext cx="736600" cy="259045"/>
    <xdr:sp macro="" textlink="">
      <xdr:nvSpPr>
        <xdr:cNvPr id="339" name="テキスト ボックス 338"/>
        <xdr:cNvSpPr txBox="1"/>
      </xdr:nvSpPr>
      <xdr:spPr>
        <a:xfrm>
          <a:off x="15290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40" name="楕円 339"/>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41" name="テキスト ボックス 340"/>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42" name="楕円 341"/>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43" name="テキスト ボックス 342"/>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44" name="楕円 343"/>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45" name="テキスト ボックス 344"/>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年度から地方債発行額の抑制に取り組んできた結果、ここ数年改善傾向となっており、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今後、給食センター整備や小中学校校舎大規模改造など、大型事業が予定されており、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公債費が一時的に増加することが見込まれるが、事業計画の見直し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などを行うことにより、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132443</xdr:rowOff>
    </xdr:to>
    <xdr:cxnSp macro="">
      <xdr:nvCxnSpPr>
        <xdr:cNvPr id="380" name="直線コネクタ 379"/>
        <xdr:cNvCxnSpPr/>
      </xdr:nvCxnSpPr>
      <xdr:spPr>
        <a:xfrm flipV="1">
          <a:off x="3987800" y="131408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81"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132443</xdr:rowOff>
    </xdr:from>
    <xdr:to>
      <xdr:col>19</xdr:col>
      <xdr:colOff>187325</xdr:colOff>
      <xdr:row>76</xdr:row>
      <xdr:rowOff>165100</xdr:rowOff>
    </xdr:to>
    <xdr:cxnSp macro="">
      <xdr:nvCxnSpPr>
        <xdr:cNvPr id="383" name="直線コネクタ 382"/>
        <xdr:cNvCxnSpPr/>
      </xdr:nvCxnSpPr>
      <xdr:spPr>
        <a:xfrm flipV="1">
          <a:off x="3098800" y="1316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5" name="テキスト ボックス 384"/>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124279</xdr:rowOff>
    </xdr:to>
    <xdr:cxnSp macro="">
      <xdr:nvCxnSpPr>
        <xdr:cNvPr id="386" name="直線コネクタ 385"/>
        <xdr:cNvCxnSpPr/>
      </xdr:nvCxnSpPr>
      <xdr:spPr>
        <a:xfrm flipV="1">
          <a:off x="2209800" y="131953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388" name="テキスト ボックス 387"/>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124279</xdr:rowOff>
    </xdr:from>
    <xdr:to>
      <xdr:col>11</xdr:col>
      <xdr:colOff>9525</xdr:colOff>
      <xdr:row>77</xdr:row>
      <xdr:rowOff>167821</xdr:rowOff>
    </xdr:to>
    <xdr:cxnSp macro="">
      <xdr:nvCxnSpPr>
        <xdr:cNvPr id="389" name="直線コネクタ 388"/>
        <xdr:cNvCxnSpPr/>
      </xdr:nvCxnSpPr>
      <xdr:spPr>
        <a:xfrm flipV="1">
          <a:off x="1320800" y="13325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91" name="テキスト ボックス 390"/>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2920</xdr:rowOff>
    </xdr:from>
    <xdr:ext cx="762000" cy="259045"/>
    <xdr:sp macro="" textlink="">
      <xdr:nvSpPr>
        <xdr:cNvPr id="393" name="テキスト ボックス 392"/>
        <xdr:cNvSpPr txBox="1"/>
      </xdr:nvSpPr>
      <xdr:spPr>
        <a:xfrm>
          <a:off x="939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9" name="楕円 398"/>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400" name="公債費該当値テキスト"/>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81643</xdr:rowOff>
    </xdr:from>
    <xdr:to>
      <xdr:col>20</xdr:col>
      <xdr:colOff>38100</xdr:colOff>
      <xdr:row>77</xdr:row>
      <xdr:rowOff>11793</xdr:rowOff>
    </xdr:to>
    <xdr:sp macro="" textlink="">
      <xdr:nvSpPr>
        <xdr:cNvPr id="401" name="楕円 400"/>
        <xdr:cNvSpPr/>
      </xdr:nvSpPr>
      <xdr:spPr>
        <a:xfrm>
          <a:off x="3937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21970</xdr:rowOff>
    </xdr:from>
    <xdr:ext cx="736600" cy="259045"/>
    <xdr:sp macro="" textlink="">
      <xdr:nvSpPr>
        <xdr:cNvPr id="402" name="テキスト ボックス 401"/>
        <xdr:cNvSpPr txBox="1"/>
      </xdr:nvSpPr>
      <xdr:spPr>
        <a:xfrm>
          <a:off x="3606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403" name="楕円 402"/>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404" name="テキスト ボックス 403"/>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73479</xdr:rowOff>
    </xdr:from>
    <xdr:to>
      <xdr:col>11</xdr:col>
      <xdr:colOff>60325</xdr:colOff>
      <xdr:row>78</xdr:row>
      <xdr:rowOff>3629</xdr:rowOff>
    </xdr:to>
    <xdr:sp macro="" textlink="">
      <xdr:nvSpPr>
        <xdr:cNvPr id="405" name="楕円 404"/>
        <xdr:cNvSpPr/>
      </xdr:nvSpPr>
      <xdr:spPr>
        <a:xfrm>
          <a:off x="2159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159856</xdr:rowOff>
    </xdr:from>
    <xdr:ext cx="762000" cy="259045"/>
    <xdr:sp macro="" textlink="">
      <xdr:nvSpPr>
        <xdr:cNvPr id="406" name="テキスト ボックス 405"/>
        <xdr:cNvSpPr txBox="1"/>
      </xdr:nvSpPr>
      <xdr:spPr>
        <a:xfrm>
          <a:off x="1828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117021</xdr:rowOff>
    </xdr:from>
    <xdr:to>
      <xdr:col>6</xdr:col>
      <xdr:colOff>171450</xdr:colOff>
      <xdr:row>78</xdr:row>
      <xdr:rowOff>47171</xdr:rowOff>
    </xdr:to>
    <xdr:sp macro="" textlink="">
      <xdr:nvSpPr>
        <xdr:cNvPr id="407" name="楕円 406"/>
        <xdr:cNvSpPr/>
      </xdr:nvSpPr>
      <xdr:spPr>
        <a:xfrm>
          <a:off x="1270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31948</xdr:rowOff>
    </xdr:from>
    <xdr:ext cx="762000" cy="259045"/>
    <xdr:sp macro="" textlink="">
      <xdr:nvSpPr>
        <xdr:cNvPr id="408" name="テキスト ボックス 407"/>
        <xdr:cNvSpPr txBox="1"/>
      </xdr:nvSpPr>
      <xdr:spPr>
        <a:xfrm>
          <a:off x="939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扶助費等の増額により、前年度と比べて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ポイント上昇しており、類似団体平均を上回っている状況が続いている。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今後は、後年度における財政負担等を十分に検討し、事業費の平準化・抑制に努める。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3" name="直線コネクタ 42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4" name="テキスト ボックス 42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5" name="直線コネクタ 42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6" name="テキスト ボックス 42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7" name="直線コネクタ 42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8" name="テキスト ボックス 42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9" name="直線コネクタ 42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0" name="テキスト ボックス 42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1" name="直線コネクタ 43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2" name="テキスト ボックス 43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3" name="直線コネクタ 43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4" name="テキスト ボックス 43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6" name="直線コネクタ 435"/>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7"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8" name="直線コネクタ 437"/>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9"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40" name="直線コネクタ 439"/>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69850</xdr:rowOff>
    </xdr:to>
    <xdr:cxnSp macro="">
      <xdr:nvCxnSpPr>
        <xdr:cNvPr id="441" name="直線コネクタ 440"/>
        <xdr:cNvCxnSpPr/>
      </xdr:nvCxnSpPr>
      <xdr:spPr>
        <a:xfrm>
          <a:off x="15671800" y="12860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69867</xdr:rowOff>
    </xdr:from>
    <xdr:ext cx="762000" cy="259045"/>
    <xdr:sp macro="" textlink="">
      <xdr:nvSpPr>
        <xdr:cNvPr id="442" name="公債費以外平均値テキスト"/>
        <xdr:cNvSpPr txBox="1"/>
      </xdr:nvSpPr>
      <xdr:spPr>
        <a:xfrm>
          <a:off x="16598900" y="1258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3" name="フローチャート: 判断 442"/>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75</xdr:row>
      <xdr:rowOff>1270</xdr:rowOff>
    </xdr:to>
    <xdr:cxnSp macro="">
      <xdr:nvCxnSpPr>
        <xdr:cNvPr id="444" name="直線コネクタ 443"/>
        <xdr:cNvCxnSpPr/>
      </xdr:nvCxnSpPr>
      <xdr:spPr>
        <a:xfrm>
          <a:off x="14782800" y="12814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5" name="フローチャート: 判断 444"/>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46" name="テキスト ボックス 445"/>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69850</xdr:rowOff>
    </xdr:to>
    <xdr:cxnSp macro="">
      <xdr:nvCxnSpPr>
        <xdr:cNvPr id="447" name="直線コネクタ 446"/>
        <xdr:cNvCxnSpPr/>
      </xdr:nvCxnSpPr>
      <xdr:spPr>
        <a:xfrm flipV="1">
          <a:off x="13893800" y="1281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8" name="フローチャート: 判断 447"/>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49" name="テキスト ボックス 448"/>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111760</xdr:rowOff>
    </xdr:from>
    <xdr:to>
      <xdr:col>69</xdr:col>
      <xdr:colOff>92075</xdr:colOff>
      <xdr:row>75</xdr:row>
      <xdr:rowOff>69850</xdr:rowOff>
    </xdr:to>
    <xdr:cxnSp macro="">
      <xdr:nvCxnSpPr>
        <xdr:cNvPr id="450" name="直線コネクタ 449"/>
        <xdr:cNvCxnSpPr/>
      </xdr:nvCxnSpPr>
      <xdr:spPr>
        <a:xfrm>
          <a:off x="13004800" y="12799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51" name="フローチャート: 判断 450"/>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31767</xdr:rowOff>
    </xdr:from>
    <xdr:ext cx="762000" cy="259045"/>
    <xdr:sp macro="" textlink="">
      <xdr:nvSpPr>
        <xdr:cNvPr id="452" name="テキスト ボックス 451"/>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3" name="フローチャート: 判断 452"/>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81297</xdr:rowOff>
    </xdr:from>
    <xdr:ext cx="762000" cy="259045"/>
    <xdr:sp macro="" textlink="">
      <xdr:nvSpPr>
        <xdr:cNvPr id="454" name="テキスト ボックス 453"/>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5" name="テキスト ボックス 45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6" name="テキスト ボックス 45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7" name="テキスト ボックス 45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8" name="テキスト ボックス 45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9" name="テキスト ボックス 45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60" name="楕円 459"/>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162577</xdr:rowOff>
    </xdr:from>
    <xdr:ext cx="762000" cy="259045"/>
    <xdr:sp macro="" textlink="">
      <xdr:nvSpPr>
        <xdr:cNvPr id="461" name="公債費以外該当値テキスト"/>
        <xdr:cNvSpPr txBox="1"/>
      </xdr:nvSpPr>
      <xdr:spPr>
        <a:xfrm>
          <a:off x="16598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62" name="楕円 461"/>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36847</xdr:rowOff>
    </xdr:from>
    <xdr:ext cx="736600" cy="259045"/>
    <xdr:sp macro="" textlink="">
      <xdr:nvSpPr>
        <xdr:cNvPr id="463" name="テキスト ボックス 462"/>
        <xdr:cNvSpPr txBox="1"/>
      </xdr:nvSpPr>
      <xdr:spPr>
        <a:xfrm>
          <a:off x="15290800" y="1289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64" name="楕円 463"/>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162577</xdr:rowOff>
    </xdr:from>
    <xdr:ext cx="762000" cy="259045"/>
    <xdr:sp macro="" textlink="">
      <xdr:nvSpPr>
        <xdr:cNvPr id="465" name="テキスト ボックス 464"/>
        <xdr:cNvSpPr txBox="1"/>
      </xdr:nvSpPr>
      <xdr:spPr>
        <a:xfrm>
          <a:off x="14401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66" name="楕円 465"/>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67" name="テキスト ボックス 466"/>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60960</xdr:rowOff>
    </xdr:from>
    <xdr:to>
      <xdr:col>65</xdr:col>
      <xdr:colOff>53975</xdr:colOff>
      <xdr:row>74</xdr:row>
      <xdr:rowOff>162560</xdr:rowOff>
    </xdr:to>
    <xdr:sp macro="" textlink="">
      <xdr:nvSpPr>
        <xdr:cNvPr id="468" name="楕円 467"/>
        <xdr:cNvSpPr/>
      </xdr:nvSpPr>
      <xdr:spPr>
        <a:xfrm>
          <a:off x="12954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147337</xdr:rowOff>
    </xdr:from>
    <xdr:ext cx="762000" cy="259045"/>
    <xdr:sp macro="" textlink="">
      <xdr:nvSpPr>
        <xdr:cNvPr id="469" name="テキスト ボックス 468"/>
        <xdr:cNvSpPr txBox="1"/>
      </xdr:nvSpPr>
      <xdr:spPr>
        <a:xfrm>
          <a:off x="126238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107515</xdr:rowOff>
    </xdr:from>
    <xdr:to>
      <xdr:col>29</xdr:col>
      <xdr:colOff>127000</xdr:colOff>
      <xdr:row>16</xdr:row>
      <xdr:rowOff>116887</xdr:rowOff>
    </xdr:to>
    <xdr:cxnSp macro="">
      <xdr:nvCxnSpPr>
        <xdr:cNvPr id="52" name="直線コネクタ 51"/>
        <xdr:cNvCxnSpPr/>
      </xdr:nvCxnSpPr>
      <xdr:spPr bwMode="auto">
        <a:xfrm flipV="1">
          <a:off x="5003800" y="2898340"/>
          <a:ext cx="6477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32616</xdr:rowOff>
    </xdr:from>
    <xdr:ext cx="762000" cy="259045"/>
    <xdr:sp macro="" textlink="">
      <xdr:nvSpPr>
        <xdr:cNvPr id="53" name="人口1人当たり決算額の推移平均値テキスト130"/>
        <xdr:cNvSpPr txBox="1"/>
      </xdr:nvSpPr>
      <xdr:spPr>
        <a:xfrm>
          <a:off x="5740400" y="2651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64113</xdr:rowOff>
    </xdr:from>
    <xdr:to>
      <xdr:col>26</xdr:col>
      <xdr:colOff>50800</xdr:colOff>
      <xdr:row>16</xdr:row>
      <xdr:rowOff>116887</xdr:rowOff>
    </xdr:to>
    <xdr:cxnSp macro="">
      <xdr:nvCxnSpPr>
        <xdr:cNvPr id="55" name="直線コネクタ 54"/>
        <xdr:cNvCxnSpPr/>
      </xdr:nvCxnSpPr>
      <xdr:spPr bwMode="auto">
        <a:xfrm>
          <a:off x="4305300" y="2854938"/>
          <a:ext cx="6985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152294</xdr:rowOff>
    </xdr:from>
    <xdr:ext cx="736600" cy="259045"/>
    <xdr:sp macro="" textlink="">
      <xdr:nvSpPr>
        <xdr:cNvPr id="57" name="テキスト ボックス 56"/>
        <xdr:cNvSpPr txBox="1"/>
      </xdr:nvSpPr>
      <xdr:spPr>
        <a:xfrm>
          <a:off x="4622800" y="26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19242</xdr:rowOff>
    </xdr:from>
    <xdr:to>
      <xdr:col>22</xdr:col>
      <xdr:colOff>114300</xdr:colOff>
      <xdr:row>16</xdr:row>
      <xdr:rowOff>64113</xdr:rowOff>
    </xdr:to>
    <xdr:cxnSp macro="">
      <xdr:nvCxnSpPr>
        <xdr:cNvPr id="58" name="直線コネクタ 57"/>
        <xdr:cNvCxnSpPr/>
      </xdr:nvCxnSpPr>
      <xdr:spPr bwMode="auto">
        <a:xfrm>
          <a:off x="3606800" y="2810067"/>
          <a:ext cx="698500" cy="44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124869</xdr:rowOff>
    </xdr:from>
    <xdr:ext cx="762000" cy="259045"/>
    <xdr:sp macro="" textlink="">
      <xdr:nvSpPr>
        <xdr:cNvPr id="60" name="テキスト ボックス 59"/>
        <xdr:cNvSpPr txBox="1"/>
      </xdr:nvSpPr>
      <xdr:spPr>
        <a:xfrm>
          <a:off x="3924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19242</xdr:rowOff>
    </xdr:from>
    <xdr:to>
      <xdr:col>18</xdr:col>
      <xdr:colOff>177800</xdr:colOff>
      <xdr:row>16</xdr:row>
      <xdr:rowOff>99840</xdr:rowOff>
    </xdr:to>
    <xdr:cxnSp macro="">
      <xdr:nvCxnSpPr>
        <xdr:cNvPr id="61" name="直線コネクタ 60"/>
        <xdr:cNvCxnSpPr/>
      </xdr:nvCxnSpPr>
      <xdr:spPr bwMode="auto">
        <a:xfrm flipV="1">
          <a:off x="2908300" y="2810067"/>
          <a:ext cx="698500" cy="80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17296</xdr:rowOff>
    </xdr:from>
    <xdr:ext cx="762000" cy="259045"/>
    <xdr:sp macro="" textlink="">
      <xdr:nvSpPr>
        <xdr:cNvPr id="63" name="テキスト ボックス 62"/>
        <xdr:cNvSpPr txBox="1"/>
      </xdr:nvSpPr>
      <xdr:spPr>
        <a:xfrm>
          <a:off x="32258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61155</xdr:rowOff>
    </xdr:from>
    <xdr:ext cx="762000" cy="259045"/>
    <xdr:sp macro="" textlink="">
      <xdr:nvSpPr>
        <xdr:cNvPr id="65" name="テキスト ボックス 64"/>
        <xdr:cNvSpPr txBox="1"/>
      </xdr:nvSpPr>
      <xdr:spPr>
        <a:xfrm>
          <a:off x="25273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56715</xdr:rowOff>
    </xdr:from>
    <xdr:to>
      <xdr:col>29</xdr:col>
      <xdr:colOff>177800</xdr:colOff>
      <xdr:row>16</xdr:row>
      <xdr:rowOff>158315</xdr:rowOff>
    </xdr:to>
    <xdr:sp macro="" textlink="">
      <xdr:nvSpPr>
        <xdr:cNvPr id="71" name="楕円 70"/>
        <xdr:cNvSpPr/>
      </xdr:nvSpPr>
      <xdr:spPr bwMode="auto">
        <a:xfrm>
          <a:off x="5600700" y="284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28792</xdr:rowOff>
    </xdr:from>
    <xdr:ext cx="762000" cy="259045"/>
    <xdr:sp macro="" textlink="">
      <xdr:nvSpPr>
        <xdr:cNvPr id="72" name="人口1人当たり決算額の推移該当値テキスト130"/>
        <xdr:cNvSpPr txBox="1"/>
      </xdr:nvSpPr>
      <xdr:spPr>
        <a:xfrm>
          <a:off x="5740400" y="281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66087</xdr:rowOff>
    </xdr:from>
    <xdr:to>
      <xdr:col>26</xdr:col>
      <xdr:colOff>101600</xdr:colOff>
      <xdr:row>16</xdr:row>
      <xdr:rowOff>167687</xdr:rowOff>
    </xdr:to>
    <xdr:sp macro="" textlink="">
      <xdr:nvSpPr>
        <xdr:cNvPr id="73" name="楕円 72"/>
        <xdr:cNvSpPr/>
      </xdr:nvSpPr>
      <xdr:spPr bwMode="auto">
        <a:xfrm>
          <a:off x="4953000" y="285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152464</xdr:rowOff>
    </xdr:from>
    <xdr:ext cx="736600" cy="259045"/>
    <xdr:sp macro="" textlink="">
      <xdr:nvSpPr>
        <xdr:cNvPr id="74" name="テキスト ボックス 73"/>
        <xdr:cNvSpPr txBox="1"/>
      </xdr:nvSpPr>
      <xdr:spPr>
        <a:xfrm>
          <a:off x="4622800" y="294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13313</xdr:rowOff>
    </xdr:from>
    <xdr:to>
      <xdr:col>22</xdr:col>
      <xdr:colOff>165100</xdr:colOff>
      <xdr:row>16</xdr:row>
      <xdr:rowOff>114913</xdr:rowOff>
    </xdr:to>
    <xdr:sp macro="" textlink="">
      <xdr:nvSpPr>
        <xdr:cNvPr id="75" name="楕円 74"/>
        <xdr:cNvSpPr/>
      </xdr:nvSpPr>
      <xdr:spPr bwMode="auto">
        <a:xfrm>
          <a:off x="4254500" y="280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125090</xdr:rowOff>
    </xdr:from>
    <xdr:ext cx="762000" cy="259045"/>
    <xdr:sp macro="" textlink="">
      <xdr:nvSpPr>
        <xdr:cNvPr id="76" name="テキスト ボックス 75"/>
        <xdr:cNvSpPr txBox="1"/>
      </xdr:nvSpPr>
      <xdr:spPr>
        <a:xfrm>
          <a:off x="3924300" y="25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139892</xdr:rowOff>
    </xdr:from>
    <xdr:to>
      <xdr:col>19</xdr:col>
      <xdr:colOff>38100</xdr:colOff>
      <xdr:row>16</xdr:row>
      <xdr:rowOff>70042</xdr:rowOff>
    </xdr:to>
    <xdr:sp macro="" textlink="">
      <xdr:nvSpPr>
        <xdr:cNvPr id="77" name="楕円 76"/>
        <xdr:cNvSpPr/>
      </xdr:nvSpPr>
      <xdr:spPr bwMode="auto">
        <a:xfrm>
          <a:off x="3556000" y="275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80219</xdr:rowOff>
    </xdr:from>
    <xdr:ext cx="762000" cy="259045"/>
    <xdr:sp macro="" textlink="">
      <xdr:nvSpPr>
        <xdr:cNvPr id="78" name="テキスト ボックス 77"/>
        <xdr:cNvSpPr txBox="1"/>
      </xdr:nvSpPr>
      <xdr:spPr>
        <a:xfrm>
          <a:off x="3225800" y="252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49040</xdr:rowOff>
    </xdr:from>
    <xdr:to>
      <xdr:col>15</xdr:col>
      <xdr:colOff>101600</xdr:colOff>
      <xdr:row>16</xdr:row>
      <xdr:rowOff>150640</xdr:rowOff>
    </xdr:to>
    <xdr:sp macro="" textlink="">
      <xdr:nvSpPr>
        <xdr:cNvPr id="79" name="楕円 78"/>
        <xdr:cNvSpPr/>
      </xdr:nvSpPr>
      <xdr:spPr bwMode="auto">
        <a:xfrm>
          <a:off x="2857500" y="2839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160817</xdr:rowOff>
    </xdr:from>
    <xdr:ext cx="762000" cy="259045"/>
    <xdr:sp macro="" textlink="">
      <xdr:nvSpPr>
        <xdr:cNvPr id="80" name="テキスト ボックス 79"/>
        <xdr:cNvSpPr txBox="1"/>
      </xdr:nvSpPr>
      <xdr:spPr>
        <a:xfrm>
          <a:off x="2527300" y="260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29997</xdr:rowOff>
    </xdr:from>
    <xdr:to>
      <xdr:col>29</xdr:col>
      <xdr:colOff>127000</xdr:colOff>
      <xdr:row>36</xdr:row>
      <xdr:rowOff>53848</xdr:rowOff>
    </xdr:to>
    <xdr:cxnSp macro="">
      <xdr:nvCxnSpPr>
        <xdr:cNvPr id="114" name="直線コネクタ 113"/>
        <xdr:cNvCxnSpPr/>
      </xdr:nvCxnSpPr>
      <xdr:spPr bwMode="auto">
        <a:xfrm>
          <a:off x="5003800" y="6983247"/>
          <a:ext cx="647700" cy="23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108958</xdr:rowOff>
    </xdr:from>
    <xdr:ext cx="762000" cy="259045"/>
    <xdr:sp macro="" textlink="">
      <xdr:nvSpPr>
        <xdr:cNvPr id="115" name="人口1人当たり決算額の推移平均値テキスト445"/>
        <xdr:cNvSpPr txBox="1"/>
      </xdr:nvSpPr>
      <xdr:spPr>
        <a:xfrm>
          <a:off x="5740400" y="671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264808</xdr:rowOff>
    </xdr:from>
    <xdr:to>
      <xdr:col>26</xdr:col>
      <xdr:colOff>50800</xdr:colOff>
      <xdr:row>36</xdr:row>
      <xdr:rowOff>29997</xdr:rowOff>
    </xdr:to>
    <xdr:cxnSp macro="">
      <xdr:nvCxnSpPr>
        <xdr:cNvPr id="117" name="直線コネクタ 116"/>
        <xdr:cNvCxnSpPr/>
      </xdr:nvCxnSpPr>
      <xdr:spPr bwMode="auto">
        <a:xfrm>
          <a:off x="4305300" y="6875158"/>
          <a:ext cx="698500" cy="10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207276</xdr:rowOff>
    </xdr:from>
    <xdr:to>
      <xdr:col>22</xdr:col>
      <xdr:colOff>114300</xdr:colOff>
      <xdr:row>35</xdr:row>
      <xdr:rowOff>264808</xdr:rowOff>
    </xdr:to>
    <xdr:cxnSp macro="">
      <xdr:nvCxnSpPr>
        <xdr:cNvPr id="120" name="直線コネクタ 119"/>
        <xdr:cNvCxnSpPr/>
      </xdr:nvCxnSpPr>
      <xdr:spPr bwMode="auto">
        <a:xfrm>
          <a:off x="3606800" y="6817626"/>
          <a:ext cx="698500" cy="57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87185</xdr:rowOff>
    </xdr:from>
    <xdr:to>
      <xdr:col>18</xdr:col>
      <xdr:colOff>177800</xdr:colOff>
      <xdr:row>35</xdr:row>
      <xdr:rowOff>207276</xdr:rowOff>
    </xdr:to>
    <xdr:cxnSp macro="">
      <xdr:nvCxnSpPr>
        <xdr:cNvPr id="123" name="直線コネクタ 122"/>
        <xdr:cNvCxnSpPr/>
      </xdr:nvCxnSpPr>
      <xdr:spPr bwMode="auto">
        <a:xfrm>
          <a:off x="2908300" y="6697535"/>
          <a:ext cx="698500" cy="12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3048</xdr:rowOff>
    </xdr:from>
    <xdr:to>
      <xdr:col>29</xdr:col>
      <xdr:colOff>177800</xdr:colOff>
      <xdr:row>36</xdr:row>
      <xdr:rowOff>104648</xdr:rowOff>
    </xdr:to>
    <xdr:sp macro="" textlink="">
      <xdr:nvSpPr>
        <xdr:cNvPr id="133" name="楕円 132"/>
        <xdr:cNvSpPr/>
      </xdr:nvSpPr>
      <xdr:spPr bwMode="auto">
        <a:xfrm>
          <a:off x="5600700" y="69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318025</xdr:rowOff>
    </xdr:from>
    <xdr:ext cx="762000" cy="259045"/>
    <xdr:sp macro="" textlink="">
      <xdr:nvSpPr>
        <xdr:cNvPr id="134" name="人口1人当たり決算額の推移該当値テキスト445"/>
        <xdr:cNvSpPr txBox="1"/>
      </xdr:nvSpPr>
      <xdr:spPr>
        <a:xfrm>
          <a:off x="5740400" y="69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322097</xdr:rowOff>
    </xdr:from>
    <xdr:to>
      <xdr:col>26</xdr:col>
      <xdr:colOff>101600</xdr:colOff>
      <xdr:row>36</xdr:row>
      <xdr:rowOff>80797</xdr:rowOff>
    </xdr:to>
    <xdr:sp macro="" textlink="">
      <xdr:nvSpPr>
        <xdr:cNvPr id="135" name="楕円 134"/>
        <xdr:cNvSpPr/>
      </xdr:nvSpPr>
      <xdr:spPr bwMode="auto">
        <a:xfrm>
          <a:off x="4953000" y="693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65574</xdr:rowOff>
    </xdr:from>
    <xdr:ext cx="736600" cy="259045"/>
    <xdr:sp macro="" textlink="">
      <xdr:nvSpPr>
        <xdr:cNvPr id="136" name="テキスト ボックス 135"/>
        <xdr:cNvSpPr txBox="1"/>
      </xdr:nvSpPr>
      <xdr:spPr>
        <a:xfrm>
          <a:off x="4622800" y="701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214008</xdr:rowOff>
    </xdr:from>
    <xdr:to>
      <xdr:col>22</xdr:col>
      <xdr:colOff>165100</xdr:colOff>
      <xdr:row>35</xdr:row>
      <xdr:rowOff>315608</xdr:rowOff>
    </xdr:to>
    <xdr:sp macro="" textlink="">
      <xdr:nvSpPr>
        <xdr:cNvPr id="137" name="楕円 136"/>
        <xdr:cNvSpPr/>
      </xdr:nvSpPr>
      <xdr:spPr bwMode="auto">
        <a:xfrm>
          <a:off x="4254500" y="682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325785</xdr:rowOff>
    </xdr:from>
    <xdr:ext cx="762000" cy="259045"/>
    <xdr:sp macro="" textlink="">
      <xdr:nvSpPr>
        <xdr:cNvPr id="138" name="テキスト ボックス 137"/>
        <xdr:cNvSpPr txBox="1"/>
      </xdr:nvSpPr>
      <xdr:spPr>
        <a:xfrm>
          <a:off x="3924300" y="659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156476</xdr:rowOff>
    </xdr:from>
    <xdr:to>
      <xdr:col>19</xdr:col>
      <xdr:colOff>38100</xdr:colOff>
      <xdr:row>35</xdr:row>
      <xdr:rowOff>258076</xdr:rowOff>
    </xdr:to>
    <xdr:sp macro="" textlink="">
      <xdr:nvSpPr>
        <xdr:cNvPr id="139" name="楕円 138"/>
        <xdr:cNvSpPr/>
      </xdr:nvSpPr>
      <xdr:spPr bwMode="auto">
        <a:xfrm>
          <a:off x="3556000" y="6766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268253</xdr:rowOff>
    </xdr:from>
    <xdr:ext cx="762000" cy="259045"/>
    <xdr:sp macro="" textlink="">
      <xdr:nvSpPr>
        <xdr:cNvPr id="140" name="テキスト ボックス 139"/>
        <xdr:cNvSpPr txBox="1"/>
      </xdr:nvSpPr>
      <xdr:spPr>
        <a:xfrm>
          <a:off x="3225800" y="653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36385</xdr:rowOff>
    </xdr:from>
    <xdr:to>
      <xdr:col>15</xdr:col>
      <xdr:colOff>101600</xdr:colOff>
      <xdr:row>35</xdr:row>
      <xdr:rowOff>137985</xdr:rowOff>
    </xdr:to>
    <xdr:sp macro="" textlink="">
      <xdr:nvSpPr>
        <xdr:cNvPr id="141" name="楕円 140"/>
        <xdr:cNvSpPr/>
      </xdr:nvSpPr>
      <xdr:spPr bwMode="auto">
        <a:xfrm>
          <a:off x="2857500" y="664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148162</xdr:rowOff>
    </xdr:from>
    <xdr:ext cx="762000" cy="259045"/>
    <xdr:sp macro="" textlink="">
      <xdr:nvSpPr>
        <xdr:cNvPr id="142" name="テキスト ボックス 141"/>
        <xdr:cNvSpPr txBox="1"/>
      </xdr:nvSpPr>
      <xdr:spPr>
        <a:xfrm>
          <a:off x="2527300" y="641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104,381
103,896
448.15
55,420,890
52,899,395
2,336,559
25,527,014
38,907,162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163213</xdr:rowOff>
    </xdr:from>
    <xdr:to>
      <xdr:col>24</xdr:col>
      <xdr:colOff>63500</xdr:colOff>
      <xdr:row>36</xdr:row>
      <xdr:rowOff>221</xdr:rowOff>
    </xdr:to>
    <xdr:cxnSp macro="">
      <xdr:nvCxnSpPr>
        <xdr:cNvPr id="63" name="直線コネクタ 62"/>
        <xdr:cNvCxnSpPr/>
      </xdr:nvCxnSpPr>
      <xdr:spPr>
        <a:xfrm>
          <a:off x="3797300" y="6163963"/>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38658</xdr:rowOff>
    </xdr:from>
    <xdr:ext cx="534377" cy="259045"/>
    <xdr:sp macro="" textlink="">
      <xdr:nvSpPr>
        <xdr:cNvPr id="64" name="人件費平均値テキスト"/>
        <xdr:cNvSpPr txBox="1"/>
      </xdr:nvSpPr>
      <xdr:spPr>
        <a:xfrm>
          <a:off x="4686300" y="58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107598</xdr:rowOff>
    </xdr:from>
    <xdr:to>
      <xdr:col>19</xdr:col>
      <xdr:colOff>177800</xdr:colOff>
      <xdr:row>35</xdr:row>
      <xdr:rowOff>163213</xdr:rowOff>
    </xdr:to>
    <xdr:cxnSp macro="">
      <xdr:nvCxnSpPr>
        <xdr:cNvPr id="66" name="直線コネクタ 65"/>
        <xdr:cNvCxnSpPr/>
      </xdr:nvCxnSpPr>
      <xdr:spPr>
        <a:xfrm>
          <a:off x="2908300" y="6108348"/>
          <a:ext cx="8890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131426</xdr:rowOff>
    </xdr:from>
    <xdr:ext cx="534377" cy="259045"/>
    <xdr:sp macro="" textlink="">
      <xdr:nvSpPr>
        <xdr:cNvPr id="68" name="テキスト ボックス 67"/>
        <xdr:cNvSpPr txBox="1"/>
      </xdr:nvSpPr>
      <xdr:spPr>
        <a:xfrm>
          <a:off x="3530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25531</xdr:rowOff>
    </xdr:from>
    <xdr:to>
      <xdr:col>15</xdr:col>
      <xdr:colOff>50800</xdr:colOff>
      <xdr:row>35</xdr:row>
      <xdr:rowOff>107598</xdr:rowOff>
    </xdr:to>
    <xdr:cxnSp macro="">
      <xdr:nvCxnSpPr>
        <xdr:cNvPr id="69" name="直線コネクタ 68"/>
        <xdr:cNvCxnSpPr/>
      </xdr:nvCxnSpPr>
      <xdr:spPr>
        <a:xfrm>
          <a:off x="2019300" y="6026281"/>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20791</xdr:rowOff>
    </xdr:from>
    <xdr:ext cx="534377" cy="259045"/>
    <xdr:sp macro="" textlink="">
      <xdr:nvSpPr>
        <xdr:cNvPr id="71" name="テキスト ボックス 70"/>
        <xdr:cNvSpPr txBox="1"/>
      </xdr:nvSpPr>
      <xdr:spPr>
        <a:xfrm>
          <a:off x="2641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25531</xdr:rowOff>
    </xdr:from>
    <xdr:to>
      <xdr:col>10</xdr:col>
      <xdr:colOff>114300</xdr:colOff>
      <xdr:row>35</xdr:row>
      <xdr:rowOff>70859</xdr:rowOff>
    </xdr:to>
    <xdr:cxnSp macro="">
      <xdr:nvCxnSpPr>
        <xdr:cNvPr id="72" name="直線コネクタ 71"/>
        <xdr:cNvCxnSpPr/>
      </xdr:nvCxnSpPr>
      <xdr:spPr>
        <a:xfrm flipV="1">
          <a:off x="1130300" y="6026281"/>
          <a:ext cx="889000" cy="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120871</xdr:rowOff>
    </xdr:from>
    <xdr:to>
      <xdr:col>24</xdr:col>
      <xdr:colOff>114300</xdr:colOff>
      <xdr:row>36</xdr:row>
      <xdr:rowOff>51021</xdr:rowOff>
    </xdr:to>
    <xdr:sp macro="" textlink="">
      <xdr:nvSpPr>
        <xdr:cNvPr id="82" name="楕円 81"/>
        <xdr:cNvSpPr/>
      </xdr:nvSpPr>
      <xdr:spPr>
        <a:xfrm>
          <a:off x="4584700" y="61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99298</xdr:rowOff>
    </xdr:from>
    <xdr:ext cx="534377" cy="259045"/>
    <xdr:sp macro="" textlink="">
      <xdr:nvSpPr>
        <xdr:cNvPr id="83" name="人件費該当値テキスト"/>
        <xdr:cNvSpPr txBox="1"/>
      </xdr:nvSpPr>
      <xdr:spPr>
        <a:xfrm>
          <a:off x="4686300" y="61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112413</xdr:rowOff>
    </xdr:from>
    <xdr:to>
      <xdr:col>20</xdr:col>
      <xdr:colOff>38100</xdr:colOff>
      <xdr:row>36</xdr:row>
      <xdr:rowOff>42563</xdr:rowOff>
    </xdr:to>
    <xdr:sp macro="" textlink="">
      <xdr:nvSpPr>
        <xdr:cNvPr id="84" name="楕円 83"/>
        <xdr:cNvSpPr/>
      </xdr:nvSpPr>
      <xdr:spPr>
        <a:xfrm>
          <a:off x="3746500" y="61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33690</xdr:rowOff>
    </xdr:from>
    <xdr:ext cx="534377" cy="259045"/>
    <xdr:sp macro="" textlink="">
      <xdr:nvSpPr>
        <xdr:cNvPr id="85" name="テキスト ボックス 84"/>
        <xdr:cNvSpPr txBox="1"/>
      </xdr:nvSpPr>
      <xdr:spPr>
        <a:xfrm>
          <a:off x="3530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56798</xdr:rowOff>
    </xdr:from>
    <xdr:to>
      <xdr:col>15</xdr:col>
      <xdr:colOff>101600</xdr:colOff>
      <xdr:row>35</xdr:row>
      <xdr:rowOff>158398</xdr:rowOff>
    </xdr:to>
    <xdr:sp macro="" textlink="">
      <xdr:nvSpPr>
        <xdr:cNvPr id="86" name="楕円 85"/>
        <xdr:cNvSpPr/>
      </xdr:nvSpPr>
      <xdr:spPr>
        <a:xfrm>
          <a:off x="2857500" y="60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3475</xdr:rowOff>
    </xdr:from>
    <xdr:ext cx="534377" cy="259045"/>
    <xdr:sp macro="" textlink="">
      <xdr:nvSpPr>
        <xdr:cNvPr id="87" name="テキスト ボックス 86"/>
        <xdr:cNvSpPr txBox="1"/>
      </xdr:nvSpPr>
      <xdr:spPr>
        <a:xfrm>
          <a:off x="2641111" y="58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146181</xdr:rowOff>
    </xdr:from>
    <xdr:to>
      <xdr:col>10</xdr:col>
      <xdr:colOff>165100</xdr:colOff>
      <xdr:row>35</xdr:row>
      <xdr:rowOff>76331</xdr:rowOff>
    </xdr:to>
    <xdr:sp macro="" textlink="">
      <xdr:nvSpPr>
        <xdr:cNvPr id="88" name="楕円 87"/>
        <xdr:cNvSpPr/>
      </xdr:nvSpPr>
      <xdr:spPr>
        <a:xfrm>
          <a:off x="1968500" y="59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92858</xdr:rowOff>
    </xdr:from>
    <xdr:ext cx="534377" cy="259045"/>
    <xdr:sp macro="" textlink="">
      <xdr:nvSpPr>
        <xdr:cNvPr id="89" name="テキスト ボックス 88"/>
        <xdr:cNvSpPr txBox="1"/>
      </xdr:nvSpPr>
      <xdr:spPr>
        <a:xfrm>
          <a:off x="1752111" y="57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20059</xdr:rowOff>
    </xdr:from>
    <xdr:to>
      <xdr:col>6</xdr:col>
      <xdr:colOff>38100</xdr:colOff>
      <xdr:row>35</xdr:row>
      <xdr:rowOff>121659</xdr:rowOff>
    </xdr:to>
    <xdr:sp macro="" textlink="">
      <xdr:nvSpPr>
        <xdr:cNvPr id="90" name="楕円 89"/>
        <xdr:cNvSpPr/>
      </xdr:nvSpPr>
      <xdr:spPr>
        <a:xfrm>
          <a:off x="1079500" y="60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138186</xdr:rowOff>
    </xdr:from>
    <xdr:ext cx="534377" cy="259045"/>
    <xdr:sp macro="" textlink="">
      <xdr:nvSpPr>
        <xdr:cNvPr id="91" name="テキスト ボックス 90"/>
        <xdr:cNvSpPr txBox="1"/>
      </xdr:nvSpPr>
      <xdr:spPr>
        <a:xfrm>
          <a:off x="863111" y="57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168079</xdr:rowOff>
    </xdr:from>
    <xdr:to>
      <xdr:col>24</xdr:col>
      <xdr:colOff>63500</xdr:colOff>
      <xdr:row>56</xdr:row>
      <xdr:rowOff>16844</xdr:rowOff>
    </xdr:to>
    <xdr:cxnSp macro="">
      <xdr:nvCxnSpPr>
        <xdr:cNvPr id="123" name="直線コネクタ 122"/>
        <xdr:cNvCxnSpPr/>
      </xdr:nvCxnSpPr>
      <xdr:spPr>
        <a:xfrm flipV="1">
          <a:off x="3797300" y="9597829"/>
          <a:ext cx="8382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104426</xdr:rowOff>
    </xdr:from>
    <xdr:ext cx="534377" cy="259045"/>
    <xdr:sp macro="" textlink="">
      <xdr:nvSpPr>
        <xdr:cNvPr id="124" name="物件費平均値テキスト"/>
        <xdr:cNvSpPr txBox="1"/>
      </xdr:nvSpPr>
      <xdr:spPr>
        <a:xfrm>
          <a:off x="4686300" y="953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16844</xdr:rowOff>
    </xdr:from>
    <xdr:to>
      <xdr:col>19</xdr:col>
      <xdr:colOff>177800</xdr:colOff>
      <xdr:row>56</xdr:row>
      <xdr:rowOff>110309</xdr:rowOff>
    </xdr:to>
    <xdr:cxnSp macro="">
      <xdr:nvCxnSpPr>
        <xdr:cNvPr id="126" name="直線コネクタ 125"/>
        <xdr:cNvCxnSpPr/>
      </xdr:nvCxnSpPr>
      <xdr:spPr>
        <a:xfrm flipV="1">
          <a:off x="2908300" y="9618044"/>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96066</xdr:rowOff>
    </xdr:from>
    <xdr:ext cx="534377" cy="259045"/>
    <xdr:sp macro="" textlink="">
      <xdr:nvSpPr>
        <xdr:cNvPr id="128" name="テキスト ボックス 127"/>
        <xdr:cNvSpPr txBox="1"/>
      </xdr:nvSpPr>
      <xdr:spPr>
        <a:xfrm>
          <a:off x="3530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110309</xdr:rowOff>
    </xdr:from>
    <xdr:to>
      <xdr:col>15</xdr:col>
      <xdr:colOff>50800</xdr:colOff>
      <xdr:row>57</xdr:row>
      <xdr:rowOff>147799</xdr:rowOff>
    </xdr:to>
    <xdr:cxnSp macro="">
      <xdr:nvCxnSpPr>
        <xdr:cNvPr id="129" name="直線コネクタ 128"/>
        <xdr:cNvCxnSpPr/>
      </xdr:nvCxnSpPr>
      <xdr:spPr>
        <a:xfrm flipV="1">
          <a:off x="2019300" y="9711509"/>
          <a:ext cx="889000" cy="20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1000</xdr:rowOff>
    </xdr:from>
    <xdr:ext cx="534377" cy="259045"/>
    <xdr:sp macro="" textlink="">
      <xdr:nvSpPr>
        <xdr:cNvPr id="131" name="テキスト ボックス 130"/>
        <xdr:cNvSpPr txBox="1"/>
      </xdr:nvSpPr>
      <xdr:spPr>
        <a:xfrm>
          <a:off x="2641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147799</xdr:rowOff>
    </xdr:from>
    <xdr:to>
      <xdr:col>10</xdr:col>
      <xdr:colOff>114300</xdr:colOff>
      <xdr:row>58</xdr:row>
      <xdr:rowOff>64556</xdr:rowOff>
    </xdr:to>
    <xdr:cxnSp macro="">
      <xdr:nvCxnSpPr>
        <xdr:cNvPr id="132" name="直線コネクタ 131"/>
        <xdr:cNvCxnSpPr/>
      </xdr:nvCxnSpPr>
      <xdr:spPr>
        <a:xfrm flipV="1">
          <a:off x="1130300" y="9920449"/>
          <a:ext cx="889000" cy="8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117279</xdr:rowOff>
    </xdr:from>
    <xdr:to>
      <xdr:col>24</xdr:col>
      <xdr:colOff>114300</xdr:colOff>
      <xdr:row>56</xdr:row>
      <xdr:rowOff>47429</xdr:rowOff>
    </xdr:to>
    <xdr:sp macro="" textlink="">
      <xdr:nvSpPr>
        <xdr:cNvPr id="142" name="楕円 141"/>
        <xdr:cNvSpPr/>
      </xdr:nvSpPr>
      <xdr:spPr>
        <a:xfrm>
          <a:off x="4584700" y="95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140156</xdr:rowOff>
    </xdr:from>
    <xdr:ext cx="534377" cy="259045"/>
    <xdr:sp macro="" textlink="">
      <xdr:nvSpPr>
        <xdr:cNvPr id="143" name="物件費該当値テキスト"/>
        <xdr:cNvSpPr txBox="1"/>
      </xdr:nvSpPr>
      <xdr:spPr>
        <a:xfrm>
          <a:off x="4686300" y="939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137494</xdr:rowOff>
    </xdr:from>
    <xdr:to>
      <xdr:col>20</xdr:col>
      <xdr:colOff>38100</xdr:colOff>
      <xdr:row>56</xdr:row>
      <xdr:rowOff>67644</xdr:rowOff>
    </xdr:to>
    <xdr:sp macro="" textlink="">
      <xdr:nvSpPr>
        <xdr:cNvPr id="144" name="楕円 143"/>
        <xdr:cNvSpPr/>
      </xdr:nvSpPr>
      <xdr:spPr>
        <a:xfrm>
          <a:off x="3746500" y="95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84171</xdr:rowOff>
    </xdr:from>
    <xdr:ext cx="534377" cy="259045"/>
    <xdr:sp macro="" textlink="">
      <xdr:nvSpPr>
        <xdr:cNvPr id="145" name="テキスト ボックス 144"/>
        <xdr:cNvSpPr txBox="1"/>
      </xdr:nvSpPr>
      <xdr:spPr>
        <a:xfrm>
          <a:off x="3530111" y="934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59509</xdr:rowOff>
    </xdr:from>
    <xdr:to>
      <xdr:col>15</xdr:col>
      <xdr:colOff>101600</xdr:colOff>
      <xdr:row>56</xdr:row>
      <xdr:rowOff>161109</xdr:rowOff>
    </xdr:to>
    <xdr:sp macro="" textlink="">
      <xdr:nvSpPr>
        <xdr:cNvPr id="146" name="楕円 145"/>
        <xdr:cNvSpPr/>
      </xdr:nvSpPr>
      <xdr:spPr>
        <a:xfrm>
          <a:off x="2857500" y="96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6186</xdr:rowOff>
    </xdr:from>
    <xdr:ext cx="534377" cy="259045"/>
    <xdr:sp macro="" textlink="">
      <xdr:nvSpPr>
        <xdr:cNvPr id="147" name="テキスト ボックス 146"/>
        <xdr:cNvSpPr txBox="1"/>
      </xdr:nvSpPr>
      <xdr:spPr>
        <a:xfrm>
          <a:off x="2641111" y="94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96999</xdr:rowOff>
    </xdr:from>
    <xdr:to>
      <xdr:col>10</xdr:col>
      <xdr:colOff>165100</xdr:colOff>
      <xdr:row>58</xdr:row>
      <xdr:rowOff>27149</xdr:rowOff>
    </xdr:to>
    <xdr:sp macro="" textlink="">
      <xdr:nvSpPr>
        <xdr:cNvPr id="148" name="楕円 147"/>
        <xdr:cNvSpPr/>
      </xdr:nvSpPr>
      <xdr:spPr>
        <a:xfrm>
          <a:off x="1968500" y="98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18276</xdr:rowOff>
    </xdr:from>
    <xdr:ext cx="534377" cy="259045"/>
    <xdr:sp macro="" textlink="">
      <xdr:nvSpPr>
        <xdr:cNvPr id="149" name="テキスト ボックス 148"/>
        <xdr:cNvSpPr txBox="1"/>
      </xdr:nvSpPr>
      <xdr:spPr>
        <a:xfrm>
          <a:off x="1752111" y="996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13756</xdr:rowOff>
    </xdr:from>
    <xdr:to>
      <xdr:col>6</xdr:col>
      <xdr:colOff>38100</xdr:colOff>
      <xdr:row>58</xdr:row>
      <xdr:rowOff>115356</xdr:rowOff>
    </xdr:to>
    <xdr:sp macro="" textlink="">
      <xdr:nvSpPr>
        <xdr:cNvPr id="150" name="楕円 149"/>
        <xdr:cNvSpPr/>
      </xdr:nvSpPr>
      <xdr:spPr>
        <a:xfrm>
          <a:off x="1079500" y="99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106483</xdr:rowOff>
    </xdr:from>
    <xdr:ext cx="534377" cy="259045"/>
    <xdr:sp macro="" textlink="">
      <xdr:nvSpPr>
        <xdr:cNvPr id="151" name="テキスト ボックス 150"/>
        <xdr:cNvSpPr txBox="1"/>
      </xdr:nvSpPr>
      <xdr:spPr>
        <a:xfrm>
          <a:off x="863111" y="1005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26543</xdr:rowOff>
    </xdr:from>
    <xdr:to>
      <xdr:col>24</xdr:col>
      <xdr:colOff>63500</xdr:colOff>
      <xdr:row>78</xdr:row>
      <xdr:rowOff>29470</xdr:rowOff>
    </xdr:to>
    <xdr:cxnSp macro="">
      <xdr:nvCxnSpPr>
        <xdr:cNvPr id="178" name="直線コネクタ 177"/>
        <xdr:cNvCxnSpPr/>
      </xdr:nvCxnSpPr>
      <xdr:spPr>
        <a:xfrm flipV="1">
          <a:off x="3797300" y="13399643"/>
          <a:ext cx="8382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28691</xdr:rowOff>
    </xdr:from>
    <xdr:to>
      <xdr:col>19</xdr:col>
      <xdr:colOff>177800</xdr:colOff>
      <xdr:row>78</xdr:row>
      <xdr:rowOff>29470</xdr:rowOff>
    </xdr:to>
    <xdr:cxnSp macro="">
      <xdr:nvCxnSpPr>
        <xdr:cNvPr id="181" name="直線コネクタ 180"/>
        <xdr:cNvCxnSpPr/>
      </xdr:nvCxnSpPr>
      <xdr:spPr>
        <a:xfrm>
          <a:off x="2908300" y="13401791"/>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28691</xdr:rowOff>
    </xdr:from>
    <xdr:to>
      <xdr:col>15</xdr:col>
      <xdr:colOff>50800</xdr:colOff>
      <xdr:row>78</xdr:row>
      <xdr:rowOff>34224</xdr:rowOff>
    </xdr:to>
    <xdr:cxnSp macro="">
      <xdr:nvCxnSpPr>
        <xdr:cNvPr id="184" name="直線コネクタ 183"/>
        <xdr:cNvCxnSpPr/>
      </xdr:nvCxnSpPr>
      <xdr:spPr>
        <a:xfrm flipV="1">
          <a:off x="2019300" y="13401791"/>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21266</xdr:rowOff>
    </xdr:from>
    <xdr:ext cx="469744" cy="259045"/>
    <xdr:sp macro="" textlink="">
      <xdr:nvSpPr>
        <xdr:cNvPr id="186" name="テキスト ボックス 185"/>
        <xdr:cNvSpPr txBox="1"/>
      </xdr:nvSpPr>
      <xdr:spPr>
        <a:xfrm>
          <a:off x="2673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32486</xdr:rowOff>
    </xdr:from>
    <xdr:to>
      <xdr:col>10</xdr:col>
      <xdr:colOff>114300</xdr:colOff>
      <xdr:row>78</xdr:row>
      <xdr:rowOff>34224</xdr:rowOff>
    </xdr:to>
    <xdr:cxnSp macro="">
      <xdr:nvCxnSpPr>
        <xdr:cNvPr id="187" name="直線コネクタ 186"/>
        <xdr:cNvCxnSpPr/>
      </xdr:nvCxnSpPr>
      <xdr:spPr>
        <a:xfrm>
          <a:off x="1130300" y="13405586"/>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25519</xdr:rowOff>
    </xdr:from>
    <xdr:ext cx="469744" cy="259045"/>
    <xdr:sp macro="" textlink="">
      <xdr:nvSpPr>
        <xdr:cNvPr id="189" name="テキスト ボックス 188"/>
        <xdr:cNvSpPr txBox="1"/>
      </xdr:nvSpPr>
      <xdr:spPr>
        <a:xfrm>
          <a:off x="1784428" y="130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191" name="テキスト ボックス 190"/>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147193</xdr:rowOff>
    </xdr:from>
    <xdr:to>
      <xdr:col>24</xdr:col>
      <xdr:colOff>114300</xdr:colOff>
      <xdr:row>78</xdr:row>
      <xdr:rowOff>77343</xdr:rowOff>
    </xdr:to>
    <xdr:sp macro="" textlink="">
      <xdr:nvSpPr>
        <xdr:cNvPr id="197" name="楕円 196"/>
        <xdr:cNvSpPr/>
      </xdr:nvSpPr>
      <xdr:spPr>
        <a:xfrm>
          <a:off x="4584700" y="133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62120</xdr:rowOff>
    </xdr:from>
    <xdr:ext cx="469744" cy="259045"/>
    <xdr:sp macro="" textlink="">
      <xdr:nvSpPr>
        <xdr:cNvPr id="198" name="維持補修費該当値テキスト"/>
        <xdr:cNvSpPr txBox="1"/>
      </xdr:nvSpPr>
      <xdr:spPr>
        <a:xfrm>
          <a:off x="4686300" y="1326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150120</xdr:rowOff>
    </xdr:from>
    <xdr:to>
      <xdr:col>20</xdr:col>
      <xdr:colOff>38100</xdr:colOff>
      <xdr:row>78</xdr:row>
      <xdr:rowOff>80270</xdr:rowOff>
    </xdr:to>
    <xdr:sp macro="" textlink="">
      <xdr:nvSpPr>
        <xdr:cNvPr id="199" name="楕円 198"/>
        <xdr:cNvSpPr/>
      </xdr:nvSpPr>
      <xdr:spPr>
        <a:xfrm>
          <a:off x="3746500" y="133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71397</xdr:rowOff>
    </xdr:from>
    <xdr:ext cx="469744" cy="259045"/>
    <xdr:sp macro="" textlink="">
      <xdr:nvSpPr>
        <xdr:cNvPr id="200" name="テキスト ボックス 199"/>
        <xdr:cNvSpPr txBox="1"/>
      </xdr:nvSpPr>
      <xdr:spPr>
        <a:xfrm>
          <a:off x="3562428" y="134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149341</xdr:rowOff>
    </xdr:from>
    <xdr:to>
      <xdr:col>15</xdr:col>
      <xdr:colOff>101600</xdr:colOff>
      <xdr:row>78</xdr:row>
      <xdr:rowOff>79491</xdr:rowOff>
    </xdr:to>
    <xdr:sp macro="" textlink="">
      <xdr:nvSpPr>
        <xdr:cNvPr id="201" name="楕円 200"/>
        <xdr:cNvSpPr/>
      </xdr:nvSpPr>
      <xdr:spPr>
        <a:xfrm>
          <a:off x="2857500" y="133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70618</xdr:rowOff>
    </xdr:from>
    <xdr:ext cx="469744" cy="259045"/>
    <xdr:sp macro="" textlink="">
      <xdr:nvSpPr>
        <xdr:cNvPr id="202" name="テキスト ボックス 201"/>
        <xdr:cNvSpPr txBox="1"/>
      </xdr:nvSpPr>
      <xdr:spPr>
        <a:xfrm>
          <a:off x="2673428" y="134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154874</xdr:rowOff>
    </xdr:from>
    <xdr:to>
      <xdr:col>10</xdr:col>
      <xdr:colOff>165100</xdr:colOff>
      <xdr:row>78</xdr:row>
      <xdr:rowOff>85024</xdr:rowOff>
    </xdr:to>
    <xdr:sp macro="" textlink="">
      <xdr:nvSpPr>
        <xdr:cNvPr id="203" name="楕円 202"/>
        <xdr:cNvSpPr/>
      </xdr:nvSpPr>
      <xdr:spPr>
        <a:xfrm>
          <a:off x="1968500" y="133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76151</xdr:rowOff>
    </xdr:from>
    <xdr:ext cx="469744" cy="259045"/>
    <xdr:sp macro="" textlink="">
      <xdr:nvSpPr>
        <xdr:cNvPr id="204" name="テキスト ボックス 203"/>
        <xdr:cNvSpPr txBox="1"/>
      </xdr:nvSpPr>
      <xdr:spPr>
        <a:xfrm>
          <a:off x="1784428" y="1344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153136</xdr:rowOff>
    </xdr:from>
    <xdr:to>
      <xdr:col>6</xdr:col>
      <xdr:colOff>38100</xdr:colOff>
      <xdr:row>78</xdr:row>
      <xdr:rowOff>83286</xdr:rowOff>
    </xdr:to>
    <xdr:sp macro="" textlink="">
      <xdr:nvSpPr>
        <xdr:cNvPr id="205" name="楕円 204"/>
        <xdr:cNvSpPr/>
      </xdr:nvSpPr>
      <xdr:spPr>
        <a:xfrm>
          <a:off x="10795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74413</xdr:rowOff>
    </xdr:from>
    <xdr:ext cx="469744" cy="259045"/>
    <xdr:sp macro="" textlink="">
      <xdr:nvSpPr>
        <xdr:cNvPr id="206" name="テキスト ボックス 205"/>
        <xdr:cNvSpPr txBox="1"/>
      </xdr:nvSpPr>
      <xdr:spPr>
        <a:xfrm>
          <a:off x="895428"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131204</xdr:rowOff>
    </xdr:from>
    <xdr:to>
      <xdr:col>24</xdr:col>
      <xdr:colOff>63500</xdr:colOff>
      <xdr:row>94</xdr:row>
      <xdr:rowOff>21628</xdr:rowOff>
    </xdr:to>
    <xdr:cxnSp macro="">
      <xdr:nvCxnSpPr>
        <xdr:cNvPr id="236" name="直線コネクタ 235"/>
        <xdr:cNvCxnSpPr/>
      </xdr:nvCxnSpPr>
      <xdr:spPr>
        <a:xfrm flipV="1">
          <a:off x="3797300" y="16076054"/>
          <a:ext cx="8382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27475</xdr:rowOff>
    </xdr:from>
    <xdr:ext cx="599010" cy="259045"/>
    <xdr:sp macro="" textlink="">
      <xdr:nvSpPr>
        <xdr:cNvPr id="237" name="扶助費平均値テキスト"/>
        <xdr:cNvSpPr txBox="1"/>
      </xdr:nvSpPr>
      <xdr:spPr>
        <a:xfrm>
          <a:off x="4686300" y="16315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21628</xdr:rowOff>
    </xdr:from>
    <xdr:to>
      <xdr:col>19</xdr:col>
      <xdr:colOff>177800</xdr:colOff>
      <xdr:row>94</xdr:row>
      <xdr:rowOff>123901</xdr:rowOff>
    </xdr:to>
    <xdr:cxnSp macro="">
      <xdr:nvCxnSpPr>
        <xdr:cNvPr id="239" name="直線コネクタ 238"/>
        <xdr:cNvCxnSpPr/>
      </xdr:nvCxnSpPr>
      <xdr:spPr>
        <a:xfrm flipV="1">
          <a:off x="2908300" y="16137928"/>
          <a:ext cx="889000" cy="1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170794</xdr:rowOff>
    </xdr:from>
    <xdr:ext cx="599010" cy="259045"/>
    <xdr:sp macro="" textlink="">
      <xdr:nvSpPr>
        <xdr:cNvPr id="241" name="テキスト ボックス 240"/>
        <xdr:cNvSpPr txBox="1"/>
      </xdr:nvSpPr>
      <xdr:spPr>
        <a:xfrm>
          <a:off x="3497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123901</xdr:rowOff>
    </xdr:from>
    <xdr:to>
      <xdr:col>15</xdr:col>
      <xdr:colOff>50800</xdr:colOff>
      <xdr:row>95</xdr:row>
      <xdr:rowOff>38925</xdr:rowOff>
    </xdr:to>
    <xdr:cxnSp macro="">
      <xdr:nvCxnSpPr>
        <xdr:cNvPr id="242" name="直線コネクタ 241"/>
        <xdr:cNvCxnSpPr/>
      </xdr:nvCxnSpPr>
      <xdr:spPr>
        <a:xfrm flipV="1">
          <a:off x="2019300" y="16240201"/>
          <a:ext cx="889000" cy="8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57039</xdr:rowOff>
    </xdr:from>
    <xdr:ext cx="599010" cy="259045"/>
    <xdr:sp macro="" textlink="">
      <xdr:nvSpPr>
        <xdr:cNvPr id="244" name="テキスト ボックス 243"/>
        <xdr:cNvSpPr txBox="1"/>
      </xdr:nvSpPr>
      <xdr:spPr>
        <a:xfrm>
          <a:off x="2608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38925</xdr:rowOff>
    </xdr:from>
    <xdr:to>
      <xdr:col>10</xdr:col>
      <xdr:colOff>114300</xdr:colOff>
      <xdr:row>95</xdr:row>
      <xdr:rowOff>159105</xdr:rowOff>
    </xdr:to>
    <xdr:cxnSp macro="">
      <xdr:nvCxnSpPr>
        <xdr:cNvPr id="245" name="直線コネクタ 244"/>
        <xdr:cNvCxnSpPr/>
      </xdr:nvCxnSpPr>
      <xdr:spPr>
        <a:xfrm flipV="1">
          <a:off x="1130300" y="16326675"/>
          <a:ext cx="889000" cy="1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80404</xdr:rowOff>
    </xdr:from>
    <xdr:to>
      <xdr:col>24</xdr:col>
      <xdr:colOff>114300</xdr:colOff>
      <xdr:row>94</xdr:row>
      <xdr:rowOff>10554</xdr:rowOff>
    </xdr:to>
    <xdr:sp macro="" textlink="">
      <xdr:nvSpPr>
        <xdr:cNvPr id="255" name="楕円 254"/>
        <xdr:cNvSpPr/>
      </xdr:nvSpPr>
      <xdr:spPr>
        <a:xfrm>
          <a:off x="4584700" y="160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103281</xdr:rowOff>
    </xdr:from>
    <xdr:ext cx="599010" cy="259045"/>
    <xdr:sp macro="" textlink="">
      <xdr:nvSpPr>
        <xdr:cNvPr id="256" name="扶助費該当値テキスト"/>
        <xdr:cNvSpPr txBox="1"/>
      </xdr:nvSpPr>
      <xdr:spPr>
        <a:xfrm>
          <a:off x="4686300" y="1587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142278</xdr:rowOff>
    </xdr:from>
    <xdr:to>
      <xdr:col>20</xdr:col>
      <xdr:colOff>38100</xdr:colOff>
      <xdr:row>94</xdr:row>
      <xdr:rowOff>72428</xdr:rowOff>
    </xdr:to>
    <xdr:sp macro="" textlink="">
      <xdr:nvSpPr>
        <xdr:cNvPr id="257" name="楕円 256"/>
        <xdr:cNvSpPr/>
      </xdr:nvSpPr>
      <xdr:spPr>
        <a:xfrm>
          <a:off x="3746500" y="160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88955</xdr:rowOff>
    </xdr:from>
    <xdr:ext cx="599010" cy="259045"/>
    <xdr:sp macro="" textlink="">
      <xdr:nvSpPr>
        <xdr:cNvPr id="258" name="テキスト ボックス 257"/>
        <xdr:cNvSpPr txBox="1"/>
      </xdr:nvSpPr>
      <xdr:spPr>
        <a:xfrm>
          <a:off x="3497795" y="1586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73101</xdr:rowOff>
    </xdr:from>
    <xdr:to>
      <xdr:col>15</xdr:col>
      <xdr:colOff>101600</xdr:colOff>
      <xdr:row>95</xdr:row>
      <xdr:rowOff>3251</xdr:rowOff>
    </xdr:to>
    <xdr:sp macro="" textlink="">
      <xdr:nvSpPr>
        <xdr:cNvPr id="259" name="楕円 258"/>
        <xdr:cNvSpPr/>
      </xdr:nvSpPr>
      <xdr:spPr>
        <a:xfrm>
          <a:off x="2857500" y="161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19778</xdr:rowOff>
    </xdr:from>
    <xdr:ext cx="599010" cy="259045"/>
    <xdr:sp macro="" textlink="">
      <xdr:nvSpPr>
        <xdr:cNvPr id="260" name="テキスト ボックス 259"/>
        <xdr:cNvSpPr txBox="1"/>
      </xdr:nvSpPr>
      <xdr:spPr>
        <a:xfrm>
          <a:off x="2608795" y="1596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159575</xdr:rowOff>
    </xdr:from>
    <xdr:to>
      <xdr:col>10</xdr:col>
      <xdr:colOff>165100</xdr:colOff>
      <xdr:row>95</xdr:row>
      <xdr:rowOff>89725</xdr:rowOff>
    </xdr:to>
    <xdr:sp macro="" textlink="">
      <xdr:nvSpPr>
        <xdr:cNvPr id="261" name="楕円 260"/>
        <xdr:cNvSpPr/>
      </xdr:nvSpPr>
      <xdr:spPr>
        <a:xfrm>
          <a:off x="1968500" y="162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106252</xdr:rowOff>
    </xdr:from>
    <xdr:ext cx="599010" cy="259045"/>
    <xdr:sp macro="" textlink="">
      <xdr:nvSpPr>
        <xdr:cNvPr id="262" name="テキスト ボックス 261"/>
        <xdr:cNvSpPr txBox="1"/>
      </xdr:nvSpPr>
      <xdr:spPr>
        <a:xfrm>
          <a:off x="1719795" y="1605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108305</xdr:rowOff>
    </xdr:from>
    <xdr:to>
      <xdr:col>6</xdr:col>
      <xdr:colOff>38100</xdr:colOff>
      <xdr:row>96</xdr:row>
      <xdr:rowOff>38455</xdr:rowOff>
    </xdr:to>
    <xdr:sp macro="" textlink="">
      <xdr:nvSpPr>
        <xdr:cNvPr id="263" name="楕円 262"/>
        <xdr:cNvSpPr/>
      </xdr:nvSpPr>
      <xdr:spPr>
        <a:xfrm>
          <a:off x="1079500" y="163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54982</xdr:rowOff>
    </xdr:from>
    <xdr:ext cx="599010" cy="259045"/>
    <xdr:sp macro="" textlink="">
      <xdr:nvSpPr>
        <xdr:cNvPr id="264" name="テキスト ボックス 263"/>
        <xdr:cNvSpPr txBox="1"/>
      </xdr:nvSpPr>
      <xdr:spPr>
        <a:xfrm>
          <a:off x="830795" y="1617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56928</xdr:rowOff>
    </xdr:from>
    <xdr:to>
      <xdr:col>55</xdr:col>
      <xdr:colOff>0</xdr:colOff>
      <xdr:row>37</xdr:row>
      <xdr:rowOff>113621</xdr:rowOff>
    </xdr:to>
    <xdr:cxnSp macro="">
      <xdr:nvCxnSpPr>
        <xdr:cNvPr id="294" name="直線コネクタ 293"/>
        <xdr:cNvCxnSpPr/>
      </xdr:nvCxnSpPr>
      <xdr:spPr>
        <a:xfrm flipV="1">
          <a:off x="9639300" y="6400578"/>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5" name="補助費等平均値テキスト"/>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73025</xdr:rowOff>
    </xdr:from>
    <xdr:to>
      <xdr:col>50</xdr:col>
      <xdr:colOff>114300</xdr:colOff>
      <xdr:row>37</xdr:row>
      <xdr:rowOff>113621</xdr:rowOff>
    </xdr:to>
    <xdr:cxnSp macro="">
      <xdr:nvCxnSpPr>
        <xdr:cNvPr id="297" name="直線コネクタ 296"/>
        <xdr:cNvCxnSpPr/>
      </xdr:nvCxnSpPr>
      <xdr:spPr>
        <a:xfrm>
          <a:off x="8750300" y="6416675"/>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9" name="テキスト ボックス 298"/>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73025</xdr:rowOff>
    </xdr:from>
    <xdr:to>
      <xdr:col>45</xdr:col>
      <xdr:colOff>177800</xdr:colOff>
      <xdr:row>37</xdr:row>
      <xdr:rowOff>96914</xdr:rowOff>
    </xdr:to>
    <xdr:cxnSp macro="">
      <xdr:nvCxnSpPr>
        <xdr:cNvPr id="300" name="直線コネクタ 299"/>
        <xdr:cNvCxnSpPr/>
      </xdr:nvCxnSpPr>
      <xdr:spPr>
        <a:xfrm flipV="1">
          <a:off x="7861300" y="6416675"/>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50664</xdr:rowOff>
    </xdr:from>
    <xdr:ext cx="534377" cy="259045"/>
    <xdr:sp macro="" textlink="">
      <xdr:nvSpPr>
        <xdr:cNvPr id="302" name="テキスト ボックス 301"/>
        <xdr:cNvSpPr txBox="1"/>
      </xdr:nvSpPr>
      <xdr:spPr>
        <a:xfrm>
          <a:off x="8483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79559</xdr:rowOff>
    </xdr:from>
    <xdr:to>
      <xdr:col>41</xdr:col>
      <xdr:colOff>50800</xdr:colOff>
      <xdr:row>37</xdr:row>
      <xdr:rowOff>96914</xdr:rowOff>
    </xdr:to>
    <xdr:cxnSp macro="">
      <xdr:nvCxnSpPr>
        <xdr:cNvPr id="303" name="直線コネクタ 302"/>
        <xdr:cNvCxnSpPr/>
      </xdr:nvCxnSpPr>
      <xdr:spPr>
        <a:xfrm>
          <a:off x="6972300" y="6423209"/>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27512</xdr:rowOff>
    </xdr:from>
    <xdr:ext cx="534377" cy="259045"/>
    <xdr:sp macro="" textlink="">
      <xdr:nvSpPr>
        <xdr:cNvPr id="305" name="テキスト ボックス 304"/>
        <xdr:cNvSpPr txBox="1"/>
      </xdr:nvSpPr>
      <xdr:spPr>
        <a:xfrm>
          <a:off x="7594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25493</xdr:rowOff>
    </xdr:from>
    <xdr:ext cx="534377" cy="259045"/>
    <xdr:sp macro="" textlink="">
      <xdr:nvSpPr>
        <xdr:cNvPr id="307" name="テキスト ボックス 306"/>
        <xdr:cNvSpPr txBox="1"/>
      </xdr:nvSpPr>
      <xdr:spPr>
        <a:xfrm>
          <a:off x="6705111" y="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6128</xdr:rowOff>
    </xdr:from>
    <xdr:to>
      <xdr:col>55</xdr:col>
      <xdr:colOff>50800</xdr:colOff>
      <xdr:row>37</xdr:row>
      <xdr:rowOff>107728</xdr:rowOff>
    </xdr:to>
    <xdr:sp macro="" textlink="">
      <xdr:nvSpPr>
        <xdr:cNvPr id="313" name="楕円 312"/>
        <xdr:cNvSpPr/>
      </xdr:nvSpPr>
      <xdr:spPr>
        <a:xfrm>
          <a:off x="10426700" y="63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156005</xdr:rowOff>
    </xdr:from>
    <xdr:ext cx="534377" cy="259045"/>
    <xdr:sp macro="" textlink="">
      <xdr:nvSpPr>
        <xdr:cNvPr id="314" name="補助費等該当値テキスト"/>
        <xdr:cNvSpPr txBox="1"/>
      </xdr:nvSpPr>
      <xdr:spPr>
        <a:xfrm>
          <a:off x="10528300" y="632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62821</xdr:rowOff>
    </xdr:from>
    <xdr:to>
      <xdr:col>50</xdr:col>
      <xdr:colOff>165100</xdr:colOff>
      <xdr:row>37</xdr:row>
      <xdr:rowOff>164421</xdr:rowOff>
    </xdr:to>
    <xdr:sp macro="" textlink="">
      <xdr:nvSpPr>
        <xdr:cNvPr id="315" name="楕円 314"/>
        <xdr:cNvSpPr/>
      </xdr:nvSpPr>
      <xdr:spPr>
        <a:xfrm>
          <a:off x="9588500" y="64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155547</xdr:rowOff>
    </xdr:from>
    <xdr:ext cx="534377" cy="259045"/>
    <xdr:sp macro="" textlink="">
      <xdr:nvSpPr>
        <xdr:cNvPr id="316" name="テキスト ボックス 315"/>
        <xdr:cNvSpPr txBox="1"/>
      </xdr:nvSpPr>
      <xdr:spPr>
        <a:xfrm>
          <a:off x="9372111" y="64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22225</xdr:rowOff>
    </xdr:from>
    <xdr:to>
      <xdr:col>46</xdr:col>
      <xdr:colOff>38100</xdr:colOff>
      <xdr:row>37</xdr:row>
      <xdr:rowOff>123825</xdr:rowOff>
    </xdr:to>
    <xdr:sp macro="" textlink="">
      <xdr:nvSpPr>
        <xdr:cNvPr id="317" name="楕円 316"/>
        <xdr:cNvSpPr/>
      </xdr:nvSpPr>
      <xdr:spPr>
        <a:xfrm>
          <a:off x="8699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114952</xdr:rowOff>
    </xdr:from>
    <xdr:ext cx="534377" cy="259045"/>
    <xdr:sp macro="" textlink="">
      <xdr:nvSpPr>
        <xdr:cNvPr id="318" name="テキスト ボックス 317"/>
        <xdr:cNvSpPr txBox="1"/>
      </xdr:nvSpPr>
      <xdr:spPr>
        <a:xfrm>
          <a:off x="8483111" y="64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46114</xdr:rowOff>
    </xdr:from>
    <xdr:to>
      <xdr:col>41</xdr:col>
      <xdr:colOff>101600</xdr:colOff>
      <xdr:row>37</xdr:row>
      <xdr:rowOff>147714</xdr:rowOff>
    </xdr:to>
    <xdr:sp macro="" textlink="">
      <xdr:nvSpPr>
        <xdr:cNvPr id="319" name="楕円 318"/>
        <xdr:cNvSpPr/>
      </xdr:nvSpPr>
      <xdr:spPr>
        <a:xfrm>
          <a:off x="7810500" y="63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164241</xdr:rowOff>
    </xdr:from>
    <xdr:ext cx="534377" cy="259045"/>
    <xdr:sp macro="" textlink="">
      <xdr:nvSpPr>
        <xdr:cNvPr id="320" name="テキスト ボックス 319"/>
        <xdr:cNvSpPr txBox="1"/>
      </xdr:nvSpPr>
      <xdr:spPr>
        <a:xfrm>
          <a:off x="7594111" y="61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28759</xdr:rowOff>
    </xdr:from>
    <xdr:to>
      <xdr:col>36</xdr:col>
      <xdr:colOff>165100</xdr:colOff>
      <xdr:row>37</xdr:row>
      <xdr:rowOff>130359</xdr:rowOff>
    </xdr:to>
    <xdr:sp macro="" textlink="">
      <xdr:nvSpPr>
        <xdr:cNvPr id="321" name="楕円 320"/>
        <xdr:cNvSpPr/>
      </xdr:nvSpPr>
      <xdr:spPr>
        <a:xfrm>
          <a:off x="6921500" y="637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146886</xdr:rowOff>
    </xdr:from>
    <xdr:ext cx="534377" cy="259045"/>
    <xdr:sp macro="" textlink="">
      <xdr:nvSpPr>
        <xdr:cNvPr id="322" name="テキスト ボックス 321"/>
        <xdr:cNvSpPr txBox="1"/>
      </xdr:nvSpPr>
      <xdr:spPr>
        <a:xfrm>
          <a:off x="6705111" y="61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120396</xdr:rowOff>
    </xdr:from>
    <xdr:to>
      <xdr:col>55</xdr:col>
      <xdr:colOff>0</xdr:colOff>
      <xdr:row>56</xdr:row>
      <xdr:rowOff>36411</xdr:rowOff>
    </xdr:to>
    <xdr:cxnSp macro="">
      <xdr:nvCxnSpPr>
        <xdr:cNvPr id="351" name="直線コネクタ 350"/>
        <xdr:cNvCxnSpPr/>
      </xdr:nvCxnSpPr>
      <xdr:spPr>
        <a:xfrm flipV="1">
          <a:off x="9639300" y="9207246"/>
          <a:ext cx="838200" cy="4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2"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64998</xdr:rowOff>
    </xdr:from>
    <xdr:to>
      <xdr:col>50</xdr:col>
      <xdr:colOff>114300</xdr:colOff>
      <xdr:row>56</xdr:row>
      <xdr:rowOff>36411</xdr:rowOff>
    </xdr:to>
    <xdr:cxnSp macro="">
      <xdr:nvCxnSpPr>
        <xdr:cNvPr id="354" name="直線コネクタ 353"/>
        <xdr:cNvCxnSpPr/>
      </xdr:nvCxnSpPr>
      <xdr:spPr>
        <a:xfrm>
          <a:off x="8750300" y="9494748"/>
          <a:ext cx="889000" cy="1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131563</xdr:rowOff>
    </xdr:from>
    <xdr:ext cx="534377" cy="259045"/>
    <xdr:sp macro="" textlink="">
      <xdr:nvSpPr>
        <xdr:cNvPr id="356" name="テキスト ボックス 355"/>
        <xdr:cNvSpPr txBox="1"/>
      </xdr:nvSpPr>
      <xdr:spPr>
        <a:xfrm>
          <a:off x="9372111" y="90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15278</xdr:rowOff>
    </xdr:from>
    <xdr:to>
      <xdr:col>45</xdr:col>
      <xdr:colOff>177800</xdr:colOff>
      <xdr:row>55</xdr:row>
      <xdr:rowOff>64998</xdr:rowOff>
    </xdr:to>
    <xdr:cxnSp macro="">
      <xdr:nvCxnSpPr>
        <xdr:cNvPr id="357" name="直線コネクタ 356"/>
        <xdr:cNvCxnSpPr/>
      </xdr:nvCxnSpPr>
      <xdr:spPr>
        <a:xfrm>
          <a:off x="7861300" y="9445028"/>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60329</xdr:rowOff>
    </xdr:from>
    <xdr:ext cx="534377" cy="259045"/>
    <xdr:sp macro="" textlink="">
      <xdr:nvSpPr>
        <xdr:cNvPr id="359" name="テキスト ボックス 358"/>
        <xdr:cNvSpPr txBox="1"/>
      </xdr:nvSpPr>
      <xdr:spPr>
        <a:xfrm>
          <a:off x="8483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3607</xdr:rowOff>
    </xdr:from>
    <xdr:to>
      <xdr:col>41</xdr:col>
      <xdr:colOff>50800</xdr:colOff>
      <xdr:row>55</xdr:row>
      <xdr:rowOff>15278</xdr:rowOff>
    </xdr:to>
    <xdr:cxnSp macro="">
      <xdr:nvCxnSpPr>
        <xdr:cNvPr id="360" name="直線コネクタ 359"/>
        <xdr:cNvCxnSpPr/>
      </xdr:nvCxnSpPr>
      <xdr:spPr>
        <a:xfrm>
          <a:off x="6972300" y="9433357"/>
          <a:ext cx="8890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91394</xdr:rowOff>
    </xdr:from>
    <xdr:ext cx="534377" cy="259045"/>
    <xdr:sp macro="" textlink="">
      <xdr:nvSpPr>
        <xdr:cNvPr id="362" name="テキスト ボックス 361"/>
        <xdr:cNvSpPr txBox="1"/>
      </xdr:nvSpPr>
      <xdr:spPr>
        <a:xfrm>
          <a:off x="7594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69596</xdr:rowOff>
    </xdr:from>
    <xdr:to>
      <xdr:col>55</xdr:col>
      <xdr:colOff>50800</xdr:colOff>
      <xdr:row>53</xdr:row>
      <xdr:rowOff>171196</xdr:rowOff>
    </xdr:to>
    <xdr:sp macro="" textlink="">
      <xdr:nvSpPr>
        <xdr:cNvPr id="370" name="楕円 369"/>
        <xdr:cNvSpPr/>
      </xdr:nvSpPr>
      <xdr:spPr>
        <a:xfrm>
          <a:off x="10426700" y="91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92473</xdr:rowOff>
    </xdr:from>
    <xdr:ext cx="534377" cy="259045"/>
    <xdr:sp macro="" textlink="">
      <xdr:nvSpPr>
        <xdr:cNvPr id="371" name="普通建設事業費該当値テキスト"/>
        <xdr:cNvSpPr txBox="1"/>
      </xdr:nvSpPr>
      <xdr:spPr>
        <a:xfrm>
          <a:off x="10528300" y="900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157061</xdr:rowOff>
    </xdr:from>
    <xdr:to>
      <xdr:col>50</xdr:col>
      <xdr:colOff>165100</xdr:colOff>
      <xdr:row>56</xdr:row>
      <xdr:rowOff>87211</xdr:rowOff>
    </xdr:to>
    <xdr:sp macro="" textlink="">
      <xdr:nvSpPr>
        <xdr:cNvPr id="372" name="楕円 371"/>
        <xdr:cNvSpPr/>
      </xdr:nvSpPr>
      <xdr:spPr>
        <a:xfrm>
          <a:off x="9588500" y="95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78338</xdr:rowOff>
    </xdr:from>
    <xdr:ext cx="534377" cy="259045"/>
    <xdr:sp macro="" textlink="">
      <xdr:nvSpPr>
        <xdr:cNvPr id="373" name="テキスト ボックス 372"/>
        <xdr:cNvSpPr txBox="1"/>
      </xdr:nvSpPr>
      <xdr:spPr>
        <a:xfrm>
          <a:off x="9372111" y="967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14198</xdr:rowOff>
    </xdr:from>
    <xdr:to>
      <xdr:col>46</xdr:col>
      <xdr:colOff>38100</xdr:colOff>
      <xdr:row>55</xdr:row>
      <xdr:rowOff>115798</xdr:rowOff>
    </xdr:to>
    <xdr:sp macro="" textlink="">
      <xdr:nvSpPr>
        <xdr:cNvPr id="374" name="楕円 373"/>
        <xdr:cNvSpPr/>
      </xdr:nvSpPr>
      <xdr:spPr>
        <a:xfrm>
          <a:off x="8699500" y="94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106925</xdr:rowOff>
    </xdr:from>
    <xdr:ext cx="534377" cy="259045"/>
    <xdr:sp macro="" textlink="">
      <xdr:nvSpPr>
        <xdr:cNvPr id="375" name="テキスト ボックス 374"/>
        <xdr:cNvSpPr txBox="1"/>
      </xdr:nvSpPr>
      <xdr:spPr>
        <a:xfrm>
          <a:off x="8483111" y="95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135928</xdr:rowOff>
    </xdr:from>
    <xdr:to>
      <xdr:col>41</xdr:col>
      <xdr:colOff>101600</xdr:colOff>
      <xdr:row>55</xdr:row>
      <xdr:rowOff>66078</xdr:rowOff>
    </xdr:to>
    <xdr:sp macro="" textlink="">
      <xdr:nvSpPr>
        <xdr:cNvPr id="376" name="楕円 375"/>
        <xdr:cNvSpPr/>
      </xdr:nvSpPr>
      <xdr:spPr>
        <a:xfrm>
          <a:off x="7810500" y="939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82605</xdr:rowOff>
    </xdr:from>
    <xdr:ext cx="534377" cy="259045"/>
    <xdr:sp macro="" textlink="">
      <xdr:nvSpPr>
        <xdr:cNvPr id="377" name="テキスト ボックス 376"/>
        <xdr:cNvSpPr txBox="1"/>
      </xdr:nvSpPr>
      <xdr:spPr>
        <a:xfrm>
          <a:off x="7594111" y="91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124257</xdr:rowOff>
    </xdr:from>
    <xdr:to>
      <xdr:col>36</xdr:col>
      <xdr:colOff>165100</xdr:colOff>
      <xdr:row>55</xdr:row>
      <xdr:rowOff>54407</xdr:rowOff>
    </xdr:to>
    <xdr:sp macro="" textlink="">
      <xdr:nvSpPr>
        <xdr:cNvPr id="378" name="楕円 377"/>
        <xdr:cNvSpPr/>
      </xdr:nvSpPr>
      <xdr:spPr>
        <a:xfrm>
          <a:off x="6921500" y="93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70934</xdr:rowOff>
    </xdr:from>
    <xdr:ext cx="534377" cy="259045"/>
    <xdr:sp macro="" textlink="">
      <xdr:nvSpPr>
        <xdr:cNvPr id="379" name="テキスト ボックス 378"/>
        <xdr:cNvSpPr txBox="1"/>
      </xdr:nvSpPr>
      <xdr:spPr>
        <a:xfrm>
          <a:off x="6705111" y="91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1" name="直線コネクタ 400"/>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4"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5" name="直線コネクタ 404"/>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61108</xdr:rowOff>
    </xdr:from>
    <xdr:to>
      <xdr:col>55</xdr:col>
      <xdr:colOff>0</xdr:colOff>
      <xdr:row>78</xdr:row>
      <xdr:rowOff>86962</xdr:rowOff>
    </xdr:to>
    <xdr:cxnSp macro="">
      <xdr:nvCxnSpPr>
        <xdr:cNvPr id="406" name="直線コネクタ 405"/>
        <xdr:cNvCxnSpPr/>
      </xdr:nvCxnSpPr>
      <xdr:spPr>
        <a:xfrm flipV="1">
          <a:off x="9639300" y="13434208"/>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107502</xdr:rowOff>
    </xdr:from>
    <xdr:ext cx="534377" cy="259045"/>
    <xdr:sp macro="" textlink="">
      <xdr:nvSpPr>
        <xdr:cNvPr id="407" name="普通建設事業費 （ うち新規整備　）平均値テキスト"/>
        <xdr:cNvSpPr txBox="1"/>
      </xdr:nvSpPr>
      <xdr:spPr>
        <a:xfrm>
          <a:off x="10528300" y="1296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8" name="フローチャート: 判断 407"/>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24806</xdr:rowOff>
    </xdr:from>
    <xdr:to>
      <xdr:col>50</xdr:col>
      <xdr:colOff>114300</xdr:colOff>
      <xdr:row>78</xdr:row>
      <xdr:rowOff>86962</xdr:rowOff>
    </xdr:to>
    <xdr:cxnSp macro="">
      <xdr:nvCxnSpPr>
        <xdr:cNvPr id="409" name="直線コネクタ 408"/>
        <xdr:cNvCxnSpPr/>
      </xdr:nvCxnSpPr>
      <xdr:spPr>
        <a:xfrm>
          <a:off x="8750300" y="13226456"/>
          <a:ext cx="889000" cy="23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0" name="フローチャート: 判断 409"/>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151912</xdr:rowOff>
    </xdr:from>
    <xdr:ext cx="534377" cy="259045"/>
    <xdr:sp macro="" textlink="">
      <xdr:nvSpPr>
        <xdr:cNvPr id="411" name="テキスト ボックス 410"/>
        <xdr:cNvSpPr txBox="1"/>
      </xdr:nvSpPr>
      <xdr:spPr>
        <a:xfrm>
          <a:off x="9372111" y="1283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24806</xdr:rowOff>
    </xdr:from>
    <xdr:to>
      <xdr:col>45</xdr:col>
      <xdr:colOff>177800</xdr:colOff>
      <xdr:row>77</xdr:row>
      <xdr:rowOff>40053</xdr:rowOff>
    </xdr:to>
    <xdr:cxnSp macro="">
      <xdr:nvCxnSpPr>
        <xdr:cNvPr id="412" name="直線コネクタ 411"/>
        <xdr:cNvCxnSpPr/>
      </xdr:nvCxnSpPr>
      <xdr:spPr>
        <a:xfrm flipV="1">
          <a:off x="7861300" y="13226456"/>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3" name="フローチャート: 判断 412"/>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36492</xdr:rowOff>
    </xdr:from>
    <xdr:ext cx="534377" cy="259045"/>
    <xdr:sp macro="" textlink="">
      <xdr:nvSpPr>
        <xdr:cNvPr id="414" name="テキスト ボックス 413"/>
        <xdr:cNvSpPr txBox="1"/>
      </xdr:nvSpPr>
      <xdr:spPr>
        <a:xfrm>
          <a:off x="8483111" y="127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5" name="フローチャート: 判断 414"/>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63923</xdr:rowOff>
    </xdr:from>
    <xdr:ext cx="534377" cy="259045"/>
    <xdr:sp macro="" textlink="">
      <xdr:nvSpPr>
        <xdr:cNvPr id="416" name="テキスト ボックス 415"/>
        <xdr:cNvSpPr txBox="1"/>
      </xdr:nvSpPr>
      <xdr:spPr>
        <a:xfrm>
          <a:off x="7594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10308</xdr:rowOff>
    </xdr:from>
    <xdr:to>
      <xdr:col>55</xdr:col>
      <xdr:colOff>50800</xdr:colOff>
      <xdr:row>78</xdr:row>
      <xdr:rowOff>111908</xdr:rowOff>
    </xdr:to>
    <xdr:sp macro="" textlink="">
      <xdr:nvSpPr>
        <xdr:cNvPr id="422" name="楕円 421"/>
        <xdr:cNvSpPr/>
      </xdr:nvSpPr>
      <xdr:spPr>
        <a:xfrm>
          <a:off x="10426700" y="133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96685</xdr:rowOff>
    </xdr:from>
    <xdr:ext cx="469744" cy="259045"/>
    <xdr:sp macro="" textlink="">
      <xdr:nvSpPr>
        <xdr:cNvPr id="423" name="普通建設事業費 （ うち新規整備　）該当値テキスト"/>
        <xdr:cNvSpPr txBox="1"/>
      </xdr:nvSpPr>
      <xdr:spPr>
        <a:xfrm>
          <a:off x="10528300" y="1329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36162</xdr:rowOff>
    </xdr:from>
    <xdr:to>
      <xdr:col>50</xdr:col>
      <xdr:colOff>165100</xdr:colOff>
      <xdr:row>78</xdr:row>
      <xdr:rowOff>137762</xdr:rowOff>
    </xdr:to>
    <xdr:sp macro="" textlink="">
      <xdr:nvSpPr>
        <xdr:cNvPr id="424" name="楕円 423"/>
        <xdr:cNvSpPr/>
      </xdr:nvSpPr>
      <xdr:spPr>
        <a:xfrm>
          <a:off x="9588500" y="134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128889</xdr:rowOff>
    </xdr:from>
    <xdr:ext cx="469744" cy="259045"/>
    <xdr:sp macro="" textlink="">
      <xdr:nvSpPr>
        <xdr:cNvPr id="425" name="テキスト ボックス 424"/>
        <xdr:cNvSpPr txBox="1"/>
      </xdr:nvSpPr>
      <xdr:spPr>
        <a:xfrm>
          <a:off x="9404428" y="1350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145456</xdr:rowOff>
    </xdr:from>
    <xdr:to>
      <xdr:col>46</xdr:col>
      <xdr:colOff>38100</xdr:colOff>
      <xdr:row>77</xdr:row>
      <xdr:rowOff>75606</xdr:rowOff>
    </xdr:to>
    <xdr:sp macro="" textlink="">
      <xdr:nvSpPr>
        <xdr:cNvPr id="426" name="楕円 425"/>
        <xdr:cNvSpPr/>
      </xdr:nvSpPr>
      <xdr:spPr>
        <a:xfrm>
          <a:off x="8699500" y="131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66733</xdr:rowOff>
    </xdr:from>
    <xdr:ext cx="534377" cy="259045"/>
    <xdr:sp macro="" textlink="">
      <xdr:nvSpPr>
        <xdr:cNvPr id="427" name="テキスト ボックス 426"/>
        <xdr:cNvSpPr txBox="1"/>
      </xdr:nvSpPr>
      <xdr:spPr>
        <a:xfrm>
          <a:off x="8483111" y="1326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160703</xdr:rowOff>
    </xdr:from>
    <xdr:to>
      <xdr:col>41</xdr:col>
      <xdr:colOff>101600</xdr:colOff>
      <xdr:row>77</xdr:row>
      <xdr:rowOff>90853</xdr:rowOff>
    </xdr:to>
    <xdr:sp macro="" textlink="">
      <xdr:nvSpPr>
        <xdr:cNvPr id="428" name="楕円 427"/>
        <xdr:cNvSpPr/>
      </xdr:nvSpPr>
      <xdr:spPr>
        <a:xfrm>
          <a:off x="7810500" y="131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81980</xdr:rowOff>
    </xdr:from>
    <xdr:ext cx="534377" cy="259045"/>
    <xdr:sp macro="" textlink="">
      <xdr:nvSpPr>
        <xdr:cNvPr id="429" name="テキスト ボックス 428"/>
        <xdr:cNvSpPr txBox="1"/>
      </xdr:nvSpPr>
      <xdr:spPr>
        <a:xfrm>
          <a:off x="7594111" y="1328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5" name="直線コネクタ 454"/>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6"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7" name="直線コネクタ 456"/>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8"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9" name="直線コネクタ 458"/>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47329</xdr:rowOff>
    </xdr:from>
    <xdr:to>
      <xdr:col>55</xdr:col>
      <xdr:colOff>0</xdr:colOff>
      <xdr:row>96</xdr:row>
      <xdr:rowOff>155032</xdr:rowOff>
    </xdr:to>
    <xdr:cxnSp macro="">
      <xdr:nvCxnSpPr>
        <xdr:cNvPr id="460" name="直線コネクタ 459"/>
        <xdr:cNvCxnSpPr/>
      </xdr:nvCxnSpPr>
      <xdr:spPr>
        <a:xfrm flipV="1">
          <a:off x="9639300" y="16506529"/>
          <a:ext cx="8382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168110</xdr:rowOff>
    </xdr:from>
    <xdr:ext cx="534377" cy="259045"/>
    <xdr:sp macro="" textlink="">
      <xdr:nvSpPr>
        <xdr:cNvPr id="461" name="普通建設事業費 （ うち更新整備　）平均値テキスト"/>
        <xdr:cNvSpPr txBox="1"/>
      </xdr:nvSpPr>
      <xdr:spPr>
        <a:xfrm>
          <a:off x="10528300" y="1628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2" name="フローチャート: 判断 461"/>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144647</xdr:rowOff>
    </xdr:from>
    <xdr:to>
      <xdr:col>50</xdr:col>
      <xdr:colOff>114300</xdr:colOff>
      <xdr:row>96</xdr:row>
      <xdr:rowOff>155032</xdr:rowOff>
    </xdr:to>
    <xdr:cxnSp macro="">
      <xdr:nvCxnSpPr>
        <xdr:cNvPr id="463" name="直線コネクタ 462"/>
        <xdr:cNvCxnSpPr/>
      </xdr:nvCxnSpPr>
      <xdr:spPr>
        <a:xfrm>
          <a:off x="8750300" y="16603847"/>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4" name="フローチャート: 判断 463"/>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5" name="テキスト ボックス 464"/>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170757</xdr:rowOff>
    </xdr:from>
    <xdr:to>
      <xdr:col>45</xdr:col>
      <xdr:colOff>177800</xdr:colOff>
      <xdr:row>96</xdr:row>
      <xdr:rowOff>144647</xdr:rowOff>
    </xdr:to>
    <xdr:cxnSp macro="">
      <xdr:nvCxnSpPr>
        <xdr:cNvPr id="466" name="直線コネクタ 465"/>
        <xdr:cNvCxnSpPr/>
      </xdr:nvCxnSpPr>
      <xdr:spPr>
        <a:xfrm>
          <a:off x="7861300" y="16458507"/>
          <a:ext cx="889000" cy="1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7" name="フローチャート: 判断 466"/>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117113</xdr:rowOff>
    </xdr:from>
    <xdr:ext cx="534377" cy="259045"/>
    <xdr:sp macro="" textlink="">
      <xdr:nvSpPr>
        <xdr:cNvPr id="468" name="テキスト ボックス 467"/>
        <xdr:cNvSpPr txBox="1"/>
      </xdr:nvSpPr>
      <xdr:spPr>
        <a:xfrm>
          <a:off x="8483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9" name="フローチャート: 判断 468"/>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0" name="テキスト ボックス 469"/>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167979</xdr:rowOff>
    </xdr:from>
    <xdr:to>
      <xdr:col>55</xdr:col>
      <xdr:colOff>50800</xdr:colOff>
      <xdr:row>96</xdr:row>
      <xdr:rowOff>98129</xdr:rowOff>
    </xdr:to>
    <xdr:sp macro="" textlink="">
      <xdr:nvSpPr>
        <xdr:cNvPr id="476" name="楕円 475"/>
        <xdr:cNvSpPr/>
      </xdr:nvSpPr>
      <xdr:spPr>
        <a:xfrm>
          <a:off x="10426700" y="164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146406</xdr:rowOff>
    </xdr:from>
    <xdr:ext cx="534377" cy="259045"/>
    <xdr:sp macro="" textlink="">
      <xdr:nvSpPr>
        <xdr:cNvPr id="477" name="普通建設事業費 （ うち更新整備　）該当値テキスト"/>
        <xdr:cNvSpPr txBox="1"/>
      </xdr:nvSpPr>
      <xdr:spPr>
        <a:xfrm>
          <a:off x="10528300" y="1643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104232</xdr:rowOff>
    </xdr:from>
    <xdr:to>
      <xdr:col>50</xdr:col>
      <xdr:colOff>165100</xdr:colOff>
      <xdr:row>97</xdr:row>
      <xdr:rowOff>34382</xdr:rowOff>
    </xdr:to>
    <xdr:sp macro="" textlink="">
      <xdr:nvSpPr>
        <xdr:cNvPr id="478" name="楕円 477"/>
        <xdr:cNvSpPr/>
      </xdr:nvSpPr>
      <xdr:spPr>
        <a:xfrm>
          <a:off x="9588500" y="165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25509</xdr:rowOff>
    </xdr:from>
    <xdr:ext cx="534377" cy="259045"/>
    <xdr:sp macro="" textlink="">
      <xdr:nvSpPr>
        <xdr:cNvPr id="479" name="テキスト ボックス 478"/>
        <xdr:cNvSpPr txBox="1"/>
      </xdr:nvSpPr>
      <xdr:spPr>
        <a:xfrm>
          <a:off x="9372111" y="1665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93847</xdr:rowOff>
    </xdr:from>
    <xdr:to>
      <xdr:col>46</xdr:col>
      <xdr:colOff>38100</xdr:colOff>
      <xdr:row>97</xdr:row>
      <xdr:rowOff>23997</xdr:rowOff>
    </xdr:to>
    <xdr:sp macro="" textlink="">
      <xdr:nvSpPr>
        <xdr:cNvPr id="480" name="楕円 479"/>
        <xdr:cNvSpPr/>
      </xdr:nvSpPr>
      <xdr:spPr>
        <a:xfrm>
          <a:off x="8699500" y="165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40524</xdr:rowOff>
    </xdr:from>
    <xdr:ext cx="534377" cy="259045"/>
    <xdr:sp macro="" textlink="">
      <xdr:nvSpPr>
        <xdr:cNvPr id="481" name="テキスト ボックス 480"/>
        <xdr:cNvSpPr txBox="1"/>
      </xdr:nvSpPr>
      <xdr:spPr>
        <a:xfrm>
          <a:off x="8483111" y="163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119957</xdr:rowOff>
    </xdr:from>
    <xdr:to>
      <xdr:col>41</xdr:col>
      <xdr:colOff>101600</xdr:colOff>
      <xdr:row>96</xdr:row>
      <xdr:rowOff>50107</xdr:rowOff>
    </xdr:to>
    <xdr:sp macro="" textlink="">
      <xdr:nvSpPr>
        <xdr:cNvPr id="482" name="楕円 481"/>
        <xdr:cNvSpPr/>
      </xdr:nvSpPr>
      <xdr:spPr>
        <a:xfrm>
          <a:off x="7810500" y="164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66634</xdr:rowOff>
    </xdr:from>
    <xdr:ext cx="534377" cy="259045"/>
    <xdr:sp macro="" textlink="">
      <xdr:nvSpPr>
        <xdr:cNvPr id="483" name="テキスト ボックス 482"/>
        <xdr:cNvSpPr txBox="1"/>
      </xdr:nvSpPr>
      <xdr:spPr>
        <a:xfrm>
          <a:off x="7594111" y="1618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5" name="直線コネクタ 504"/>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8"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9" name="直線コネクタ 508"/>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93888</xdr:rowOff>
    </xdr:from>
    <xdr:to>
      <xdr:col>85</xdr:col>
      <xdr:colOff>127000</xdr:colOff>
      <xdr:row>32</xdr:row>
      <xdr:rowOff>96357</xdr:rowOff>
    </xdr:to>
    <xdr:cxnSp macro="">
      <xdr:nvCxnSpPr>
        <xdr:cNvPr id="510" name="直線コネクタ 509"/>
        <xdr:cNvCxnSpPr/>
      </xdr:nvCxnSpPr>
      <xdr:spPr>
        <a:xfrm flipV="1">
          <a:off x="15481300" y="5237388"/>
          <a:ext cx="838200" cy="34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71716</xdr:rowOff>
    </xdr:from>
    <xdr:ext cx="469744" cy="259045"/>
    <xdr:sp macro="" textlink="">
      <xdr:nvSpPr>
        <xdr:cNvPr id="511" name="災害復旧事業費平均値テキスト"/>
        <xdr:cNvSpPr txBox="1"/>
      </xdr:nvSpPr>
      <xdr:spPr>
        <a:xfrm>
          <a:off x="16370300" y="6415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2" name="フローチャート: 判断 511"/>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96357</xdr:rowOff>
    </xdr:from>
    <xdr:to>
      <xdr:col>81</xdr:col>
      <xdr:colOff>50800</xdr:colOff>
      <xdr:row>37</xdr:row>
      <xdr:rowOff>127447</xdr:rowOff>
    </xdr:to>
    <xdr:cxnSp macro="">
      <xdr:nvCxnSpPr>
        <xdr:cNvPr id="513" name="直線コネクタ 512"/>
        <xdr:cNvCxnSpPr/>
      </xdr:nvCxnSpPr>
      <xdr:spPr>
        <a:xfrm flipV="1">
          <a:off x="14592300" y="5582757"/>
          <a:ext cx="889000" cy="88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4" name="フローチャート: 判断 513"/>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110578</xdr:rowOff>
    </xdr:from>
    <xdr:ext cx="469744" cy="259045"/>
    <xdr:sp macro="" textlink="">
      <xdr:nvSpPr>
        <xdr:cNvPr id="515" name="テキスト ボックス 514"/>
        <xdr:cNvSpPr txBox="1"/>
      </xdr:nvSpPr>
      <xdr:spPr>
        <a:xfrm>
          <a:off x="15246428" y="645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127447</xdr:rowOff>
    </xdr:from>
    <xdr:to>
      <xdr:col>76</xdr:col>
      <xdr:colOff>114300</xdr:colOff>
      <xdr:row>38</xdr:row>
      <xdr:rowOff>60147</xdr:rowOff>
    </xdr:to>
    <xdr:cxnSp macro="">
      <xdr:nvCxnSpPr>
        <xdr:cNvPr id="516" name="直線コネクタ 515"/>
        <xdr:cNvCxnSpPr/>
      </xdr:nvCxnSpPr>
      <xdr:spPr>
        <a:xfrm flipV="1">
          <a:off x="13703300" y="6471097"/>
          <a:ext cx="889000" cy="1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7" name="フローチャート: 判断 516"/>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110486</xdr:rowOff>
    </xdr:from>
    <xdr:ext cx="378565" cy="259045"/>
    <xdr:sp macro="" textlink="">
      <xdr:nvSpPr>
        <xdr:cNvPr id="518" name="テキスト ボックス 517"/>
        <xdr:cNvSpPr txBox="1"/>
      </xdr:nvSpPr>
      <xdr:spPr>
        <a:xfrm>
          <a:off x="14403017" y="662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60147</xdr:rowOff>
    </xdr:from>
    <xdr:to>
      <xdr:col>71</xdr:col>
      <xdr:colOff>177800</xdr:colOff>
      <xdr:row>38</xdr:row>
      <xdr:rowOff>99832</xdr:rowOff>
    </xdr:to>
    <xdr:cxnSp macro="">
      <xdr:nvCxnSpPr>
        <xdr:cNvPr id="519" name="直線コネクタ 518"/>
        <xdr:cNvCxnSpPr/>
      </xdr:nvCxnSpPr>
      <xdr:spPr>
        <a:xfrm flipV="1">
          <a:off x="12814300" y="6575247"/>
          <a:ext cx="8890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0" name="フローチャート: 判断 519"/>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118808</xdr:rowOff>
    </xdr:from>
    <xdr:ext cx="378565" cy="259045"/>
    <xdr:sp macro="" textlink="">
      <xdr:nvSpPr>
        <xdr:cNvPr id="521" name="テキスト ボックス 520"/>
        <xdr:cNvSpPr txBox="1"/>
      </xdr:nvSpPr>
      <xdr:spPr>
        <a:xfrm>
          <a:off x="13514017" y="663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2" name="フローチャート: 判断 521"/>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142470</xdr:rowOff>
    </xdr:from>
    <xdr:ext cx="378565" cy="259045"/>
    <xdr:sp macro="" textlink="">
      <xdr:nvSpPr>
        <xdr:cNvPr id="523" name="テキスト ボックス 522"/>
        <xdr:cNvSpPr txBox="1"/>
      </xdr:nvSpPr>
      <xdr:spPr>
        <a:xfrm>
          <a:off x="12625017" y="6314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43088</xdr:rowOff>
    </xdr:from>
    <xdr:to>
      <xdr:col>85</xdr:col>
      <xdr:colOff>177800</xdr:colOff>
      <xdr:row>30</xdr:row>
      <xdr:rowOff>144688</xdr:rowOff>
    </xdr:to>
    <xdr:sp macro="" textlink="">
      <xdr:nvSpPr>
        <xdr:cNvPr id="529" name="楕円 528"/>
        <xdr:cNvSpPr/>
      </xdr:nvSpPr>
      <xdr:spPr>
        <a:xfrm>
          <a:off x="16268700" y="51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167565</xdr:rowOff>
    </xdr:from>
    <xdr:ext cx="534377" cy="259045"/>
    <xdr:sp macro="" textlink="">
      <xdr:nvSpPr>
        <xdr:cNvPr id="530" name="災害復旧事業費該当値テキスト"/>
        <xdr:cNvSpPr txBox="1"/>
      </xdr:nvSpPr>
      <xdr:spPr>
        <a:xfrm>
          <a:off x="16370300" y="51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45557</xdr:rowOff>
    </xdr:from>
    <xdr:to>
      <xdr:col>81</xdr:col>
      <xdr:colOff>101600</xdr:colOff>
      <xdr:row>32</xdr:row>
      <xdr:rowOff>147157</xdr:rowOff>
    </xdr:to>
    <xdr:sp macro="" textlink="">
      <xdr:nvSpPr>
        <xdr:cNvPr id="531" name="楕円 530"/>
        <xdr:cNvSpPr/>
      </xdr:nvSpPr>
      <xdr:spPr>
        <a:xfrm>
          <a:off x="15430500" y="55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163684</xdr:rowOff>
    </xdr:from>
    <xdr:ext cx="534377" cy="259045"/>
    <xdr:sp macro="" textlink="">
      <xdr:nvSpPr>
        <xdr:cNvPr id="532" name="テキスト ボックス 531"/>
        <xdr:cNvSpPr txBox="1"/>
      </xdr:nvSpPr>
      <xdr:spPr>
        <a:xfrm>
          <a:off x="15214111" y="53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76647</xdr:rowOff>
    </xdr:from>
    <xdr:to>
      <xdr:col>76</xdr:col>
      <xdr:colOff>165100</xdr:colOff>
      <xdr:row>38</xdr:row>
      <xdr:rowOff>6796</xdr:rowOff>
    </xdr:to>
    <xdr:sp macro="" textlink="">
      <xdr:nvSpPr>
        <xdr:cNvPr id="533" name="楕円 532"/>
        <xdr:cNvSpPr/>
      </xdr:nvSpPr>
      <xdr:spPr>
        <a:xfrm>
          <a:off x="14541500" y="64202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23324</xdr:rowOff>
    </xdr:from>
    <xdr:ext cx="469744" cy="259045"/>
    <xdr:sp macro="" textlink="">
      <xdr:nvSpPr>
        <xdr:cNvPr id="534" name="テキスト ボックス 533"/>
        <xdr:cNvSpPr txBox="1"/>
      </xdr:nvSpPr>
      <xdr:spPr>
        <a:xfrm>
          <a:off x="14357428" y="61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9347</xdr:rowOff>
    </xdr:from>
    <xdr:to>
      <xdr:col>72</xdr:col>
      <xdr:colOff>38100</xdr:colOff>
      <xdr:row>38</xdr:row>
      <xdr:rowOff>110947</xdr:rowOff>
    </xdr:to>
    <xdr:sp macro="" textlink="">
      <xdr:nvSpPr>
        <xdr:cNvPr id="535" name="楕円 534"/>
        <xdr:cNvSpPr/>
      </xdr:nvSpPr>
      <xdr:spPr>
        <a:xfrm>
          <a:off x="13652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127474</xdr:rowOff>
    </xdr:from>
    <xdr:ext cx="378565" cy="259045"/>
    <xdr:sp macro="" textlink="">
      <xdr:nvSpPr>
        <xdr:cNvPr id="536" name="テキスト ボックス 535"/>
        <xdr:cNvSpPr txBox="1"/>
      </xdr:nvSpPr>
      <xdr:spPr>
        <a:xfrm>
          <a:off x="1351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49032</xdr:rowOff>
    </xdr:from>
    <xdr:to>
      <xdr:col>67</xdr:col>
      <xdr:colOff>101600</xdr:colOff>
      <xdr:row>38</xdr:row>
      <xdr:rowOff>150632</xdr:rowOff>
    </xdr:to>
    <xdr:sp macro="" textlink="">
      <xdr:nvSpPr>
        <xdr:cNvPr id="537" name="楕円 536"/>
        <xdr:cNvSpPr/>
      </xdr:nvSpPr>
      <xdr:spPr>
        <a:xfrm>
          <a:off x="12763500" y="65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141759</xdr:rowOff>
    </xdr:from>
    <xdr:ext cx="378565" cy="259045"/>
    <xdr:sp macro="" textlink="">
      <xdr:nvSpPr>
        <xdr:cNvPr id="538" name="テキスト ボックス 537"/>
        <xdr:cNvSpPr txBox="1"/>
      </xdr:nvSpPr>
      <xdr:spPr>
        <a:xfrm>
          <a:off x="12625017" y="6656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0" name="直線コネクタ 609"/>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1"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2" name="直線コネクタ 611"/>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3"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4" name="直線コネクタ 613"/>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149988</xdr:rowOff>
    </xdr:from>
    <xdr:to>
      <xdr:col>85</xdr:col>
      <xdr:colOff>127000</xdr:colOff>
      <xdr:row>75</xdr:row>
      <xdr:rowOff>158400</xdr:rowOff>
    </xdr:to>
    <xdr:cxnSp macro="">
      <xdr:nvCxnSpPr>
        <xdr:cNvPr id="615" name="直線コネクタ 614"/>
        <xdr:cNvCxnSpPr/>
      </xdr:nvCxnSpPr>
      <xdr:spPr>
        <a:xfrm>
          <a:off x="15481300" y="13008738"/>
          <a:ext cx="8382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41483</xdr:rowOff>
    </xdr:from>
    <xdr:ext cx="534377" cy="259045"/>
    <xdr:sp macro="" textlink="">
      <xdr:nvSpPr>
        <xdr:cNvPr id="616" name="公債費平均値テキスト"/>
        <xdr:cNvSpPr txBox="1"/>
      </xdr:nvSpPr>
      <xdr:spPr>
        <a:xfrm>
          <a:off x="16370300" y="1272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7" name="フローチャート: 判断 616"/>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112496</xdr:rowOff>
    </xdr:from>
    <xdr:to>
      <xdr:col>81</xdr:col>
      <xdr:colOff>50800</xdr:colOff>
      <xdr:row>75</xdr:row>
      <xdr:rowOff>149988</xdr:rowOff>
    </xdr:to>
    <xdr:cxnSp macro="">
      <xdr:nvCxnSpPr>
        <xdr:cNvPr id="618" name="直線コネクタ 617"/>
        <xdr:cNvCxnSpPr/>
      </xdr:nvCxnSpPr>
      <xdr:spPr>
        <a:xfrm>
          <a:off x="14592300" y="12971246"/>
          <a:ext cx="889000" cy="3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9" name="フローチャート: 判断 618"/>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140368</xdr:rowOff>
    </xdr:from>
    <xdr:ext cx="534377" cy="259045"/>
    <xdr:sp macro="" textlink="">
      <xdr:nvSpPr>
        <xdr:cNvPr id="620" name="テキスト ボックス 619"/>
        <xdr:cNvSpPr txBox="1"/>
      </xdr:nvSpPr>
      <xdr:spPr>
        <a:xfrm>
          <a:off x="15214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76675</xdr:rowOff>
    </xdr:from>
    <xdr:to>
      <xdr:col>76</xdr:col>
      <xdr:colOff>114300</xdr:colOff>
      <xdr:row>75</xdr:row>
      <xdr:rowOff>112496</xdr:rowOff>
    </xdr:to>
    <xdr:cxnSp macro="">
      <xdr:nvCxnSpPr>
        <xdr:cNvPr id="621" name="直線コネクタ 620"/>
        <xdr:cNvCxnSpPr/>
      </xdr:nvCxnSpPr>
      <xdr:spPr>
        <a:xfrm>
          <a:off x="13703300" y="12935425"/>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2" name="フローチャート: 判断 621"/>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79808</xdr:rowOff>
    </xdr:from>
    <xdr:ext cx="534377" cy="259045"/>
    <xdr:sp macro="" textlink="">
      <xdr:nvSpPr>
        <xdr:cNvPr id="623" name="テキスト ボックス 622"/>
        <xdr:cNvSpPr txBox="1"/>
      </xdr:nvSpPr>
      <xdr:spPr>
        <a:xfrm>
          <a:off x="14325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48763</xdr:rowOff>
    </xdr:from>
    <xdr:to>
      <xdr:col>71</xdr:col>
      <xdr:colOff>177800</xdr:colOff>
      <xdr:row>75</xdr:row>
      <xdr:rowOff>76675</xdr:rowOff>
    </xdr:to>
    <xdr:cxnSp macro="">
      <xdr:nvCxnSpPr>
        <xdr:cNvPr id="624" name="直線コネクタ 623"/>
        <xdr:cNvCxnSpPr/>
      </xdr:nvCxnSpPr>
      <xdr:spPr>
        <a:xfrm>
          <a:off x="12814300" y="12907513"/>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5" name="フローチャート: 判断 624"/>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100771</xdr:rowOff>
    </xdr:from>
    <xdr:ext cx="534377" cy="259045"/>
    <xdr:sp macro="" textlink="">
      <xdr:nvSpPr>
        <xdr:cNvPr id="626" name="テキスト ボックス 625"/>
        <xdr:cNvSpPr txBox="1"/>
      </xdr:nvSpPr>
      <xdr:spPr>
        <a:xfrm>
          <a:off x="13436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7" name="フローチャート: 判断 626"/>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88152</xdr:rowOff>
    </xdr:from>
    <xdr:ext cx="534377" cy="259045"/>
    <xdr:sp macro="" textlink="">
      <xdr:nvSpPr>
        <xdr:cNvPr id="628" name="テキスト ボックス 627"/>
        <xdr:cNvSpPr txBox="1"/>
      </xdr:nvSpPr>
      <xdr:spPr>
        <a:xfrm>
          <a:off x="12547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107600</xdr:rowOff>
    </xdr:from>
    <xdr:to>
      <xdr:col>85</xdr:col>
      <xdr:colOff>177800</xdr:colOff>
      <xdr:row>76</xdr:row>
      <xdr:rowOff>37750</xdr:rowOff>
    </xdr:to>
    <xdr:sp macro="" textlink="">
      <xdr:nvSpPr>
        <xdr:cNvPr id="634" name="楕円 633"/>
        <xdr:cNvSpPr/>
      </xdr:nvSpPr>
      <xdr:spPr>
        <a:xfrm>
          <a:off x="16268700" y="129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86027</xdr:rowOff>
    </xdr:from>
    <xdr:ext cx="534377" cy="259045"/>
    <xdr:sp macro="" textlink="">
      <xdr:nvSpPr>
        <xdr:cNvPr id="635" name="公債費該当値テキスト"/>
        <xdr:cNvSpPr txBox="1"/>
      </xdr:nvSpPr>
      <xdr:spPr>
        <a:xfrm>
          <a:off x="16370300" y="1294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99187</xdr:rowOff>
    </xdr:from>
    <xdr:to>
      <xdr:col>81</xdr:col>
      <xdr:colOff>101600</xdr:colOff>
      <xdr:row>76</xdr:row>
      <xdr:rowOff>29338</xdr:rowOff>
    </xdr:to>
    <xdr:sp macro="" textlink="">
      <xdr:nvSpPr>
        <xdr:cNvPr id="636" name="楕円 635"/>
        <xdr:cNvSpPr/>
      </xdr:nvSpPr>
      <xdr:spPr>
        <a:xfrm>
          <a:off x="15430500" y="12957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20465</xdr:rowOff>
    </xdr:from>
    <xdr:ext cx="534377" cy="259045"/>
    <xdr:sp macro="" textlink="">
      <xdr:nvSpPr>
        <xdr:cNvPr id="637" name="テキスト ボックス 636"/>
        <xdr:cNvSpPr txBox="1"/>
      </xdr:nvSpPr>
      <xdr:spPr>
        <a:xfrm>
          <a:off x="15214111" y="13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61696</xdr:rowOff>
    </xdr:from>
    <xdr:to>
      <xdr:col>76</xdr:col>
      <xdr:colOff>165100</xdr:colOff>
      <xdr:row>75</xdr:row>
      <xdr:rowOff>163295</xdr:rowOff>
    </xdr:to>
    <xdr:sp macro="" textlink="">
      <xdr:nvSpPr>
        <xdr:cNvPr id="638" name="楕円 637"/>
        <xdr:cNvSpPr/>
      </xdr:nvSpPr>
      <xdr:spPr>
        <a:xfrm>
          <a:off x="14541500" y="12920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8373</xdr:rowOff>
    </xdr:from>
    <xdr:ext cx="534377" cy="259045"/>
    <xdr:sp macro="" textlink="">
      <xdr:nvSpPr>
        <xdr:cNvPr id="639" name="テキスト ボックス 638"/>
        <xdr:cNvSpPr txBox="1"/>
      </xdr:nvSpPr>
      <xdr:spPr>
        <a:xfrm>
          <a:off x="14325111" y="126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25875</xdr:rowOff>
    </xdr:from>
    <xdr:to>
      <xdr:col>72</xdr:col>
      <xdr:colOff>38100</xdr:colOff>
      <xdr:row>75</xdr:row>
      <xdr:rowOff>127475</xdr:rowOff>
    </xdr:to>
    <xdr:sp macro="" textlink="">
      <xdr:nvSpPr>
        <xdr:cNvPr id="640" name="楕円 639"/>
        <xdr:cNvSpPr/>
      </xdr:nvSpPr>
      <xdr:spPr>
        <a:xfrm>
          <a:off x="13652500" y="12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144002</xdr:rowOff>
    </xdr:from>
    <xdr:ext cx="534377" cy="259045"/>
    <xdr:sp macro="" textlink="">
      <xdr:nvSpPr>
        <xdr:cNvPr id="641" name="テキスト ボックス 640"/>
        <xdr:cNvSpPr txBox="1"/>
      </xdr:nvSpPr>
      <xdr:spPr>
        <a:xfrm>
          <a:off x="13436111" y="126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169413</xdr:rowOff>
    </xdr:from>
    <xdr:to>
      <xdr:col>67</xdr:col>
      <xdr:colOff>101600</xdr:colOff>
      <xdr:row>75</xdr:row>
      <xdr:rowOff>99563</xdr:rowOff>
    </xdr:to>
    <xdr:sp macro="" textlink="">
      <xdr:nvSpPr>
        <xdr:cNvPr id="642" name="楕円 641"/>
        <xdr:cNvSpPr/>
      </xdr:nvSpPr>
      <xdr:spPr>
        <a:xfrm>
          <a:off x="12763500" y="128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116090</xdr:rowOff>
    </xdr:from>
    <xdr:ext cx="534377" cy="259045"/>
    <xdr:sp macro="" textlink="">
      <xdr:nvSpPr>
        <xdr:cNvPr id="643" name="テキスト ボックス 642"/>
        <xdr:cNvSpPr txBox="1"/>
      </xdr:nvSpPr>
      <xdr:spPr>
        <a:xfrm>
          <a:off x="12547111" y="1263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7" name="直線コネクタ 666"/>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8"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9" name="直線コネクタ 668"/>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0"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1" name="直線コネクタ 670"/>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47840</xdr:rowOff>
    </xdr:from>
    <xdr:to>
      <xdr:col>85</xdr:col>
      <xdr:colOff>127000</xdr:colOff>
      <xdr:row>91</xdr:row>
      <xdr:rowOff>160807</xdr:rowOff>
    </xdr:to>
    <xdr:cxnSp macro="">
      <xdr:nvCxnSpPr>
        <xdr:cNvPr id="672" name="直線コネクタ 671"/>
        <xdr:cNvCxnSpPr/>
      </xdr:nvCxnSpPr>
      <xdr:spPr>
        <a:xfrm>
          <a:off x="15481300" y="15478340"/>
          <a:ext cx="838200" cy="28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151795</xdr:rowOff>
    </xdr:from>
    <xdr:ext cx="534377" cy="259045"/>
    <xdr:sp macro="" textlink="">
      <xdr:nvSpPr>
        <xdr:cNvPr id="673" name="積立金平均値テキスト"/>
        <xdr:cNvSpPr txBox="1"/>
      </xdr:nvSpPr>
      <xdr:spPr>
        <a:xfrm>
          <a:off x="16370300" y="1643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4" name="フローチャート: 判断 673"/>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47840</xdr:rowOff>
    </xdr:from>
    <xdr:to>
      <xdr:col>81</xdr:col>
      <xdr:colOff>50800</xdr:colOff>
      <xdr:row>92</xdr:row>
      <xdr:rowOff>106287</xdr:rowOff>
    </xdr:to>
    <xdr:cxnSp macro="">
      <xdr:nvCxnSpPr>
        <xdr:cNvPr id="675" name="直線コネクタ 674"/>
        <xdr:cNvCxnSpPr/>
      </xdr:nvCxnSpPr>
      <xdr:spPr>
        <a:xfrm flipV="1">
          <a:off x="14592300" y="15478340"/>
          <a:ext cx="889000" cy="40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6" name="フローチャート: 判断 675"/>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22483</xdr:rowOff>
    </xdr:from>
    <xdr:ext cx="534377" cy="259045"/>
    <xdr:sp macro="" textlink="">
      <xdr:nvSpPr>
        <xdr:cNvPr id="677" name="テキスト ボックス 676"/>
        <xdr:cNvSpPr txBox="1"/>
      </xdr:nvSpPr>
      <xdr:spPr>
        <a:xfrm>
          <a:off x="15214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106287</xdr:rowOff>
    </xdr:from>
    <xdr:to>
      <xdr:col>76</xdr:col>
      <xdr:colOff>114300</xdr:colOff>
      <xdr:row>94</xdr:row>
      <xdr:rowOff>140272</xdr:rowOff>
    </xdr:to>
    <xdr:cxnSp macro="">
      <xdr:nvCxnSpPr>
        <xdr:cNvPr id="678" name="直線コネクタ 677"/>
        <xdr:cNvCxnSpPr/>
      </xdr:nvCxnSpPr>
      <xdr:spPr>
        <a:xfrm flipV="1">
          <a:off x="13703300" y="15879687"/>
          <a:ext cx="889000" cy="3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9" name="フローチャート: 判断 678"/>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96054</xdr:rowOff>
    </xdr:from>
    <xdr:ext cx="534377" cy="259045"/>
    <xdr:sp macro="" textlink="">
      <xdr:nvSpPr>
        <xdr:cNvPr id="680" name="テキスト ボックス 679"/>
        <xdr:cNvSpPr txBox="1"/>
      </xdr:nvSpPr>
      <xdr:spPr>
        <a:xfrm>
          <a:off x="14325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140272</xdr:rowOff>
    </xdr:from>
    <xdr:to>
      <xdr:col>71</xdr:col>
      <xdr:colOff>177800</xdr:colOff>
      <xdr:row>95</xdr:row>
      <xdr:rowOff>39460</xdr:rowOff>
    </xdr:to>
    <xdr:cxnSp macro="">
      <xdr:nvCxnSpPr>
        <xdr:cNvPr id="681" name="直線コネクタ 680"/>
        <xdr:cNvCxnSpPr/>
      </xdr:nvCxnSpPr>
      <xdr:spPr>
        <a:xfrm flipV="1">
          <a:off x="12814300" y="16256572"/>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2" name="フローチャート: 判断 681"/>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83" name="テキスト ボックス 682"/>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4" name="フローチャート: 判断 683"/>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127182</xdr:rowOff>
    </xdr:from>
    <xdr:ext cx="534377" cy="259045"/>
    <xdr:sp macro="" textlink="">
      <xdr:nvSpPr>
        <xdr:cNvPr id="685" name="テキスト ボックス 684"/>
        <xdr:cNvSpPr txBox="1"/>
      </xdr:nvSpPr>
      <xdr:spPr>
        <a:xfrm>
          <a:off x="12547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110007</xdr:rowOff>
    </xdr:from>
    <xdr:to>
      <xdr:col>85</xdr:col>
      <xdr:colOff>177800</xdr:colOff>
      <xdr:row>92</xdr:row>
      <xdr:rowOff>40157</xdr:rowOff>
    </xdr:to>
    <xdr:sp macro="" textlink="">
      <xdr:nvSpPr>
        <xdr:cNvPr id="691" name="楕円 690"/>
        <xdr:cNvSpPr/>
      </xdr:nvSpPr>
      <xdr:spPr>
        <a:xfrm>
          <a:off x="16268700" y="157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24934</xdr:rowOff>
    </xdr:from>
    <xdr:ext cx="534377" cy="259045"/>
    <xdr:sp macro="" textlink="">
      <xdr:nvSpPr>
        <xdr:cNvPr id="692" name="積立金該当値テキスト"/>
        <xdr:cNvSpPr txBox="1"/>
      </xdr:nvSpPr>
      <xdr:spPr>
        <a:xfrm>
          <a:off x="16370300" y="156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168490</xdr:rowOff>
    </xdr:from>
    <xdr:to>
      <xdr:col>81</xdr:col>
      <xdr:colOff>101600</xdr:colOff>
      <xdr:row>90</xdr:row>
      <xdr:rowOff>98640</xdr:rowOff>
    </xdr:to>
    <xdr:sp macro="" textlink="">
      <xdr:nvSpPr>
        <xdr:cNvPr id="693" name="楕円 692"/>
        <xdr:cNvSpPr/>
      </xdr:nvSpPr>
      <xdr:spPr>
        <a:xfrm>
          <a:off x="15430500" y="154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115167</xdr:rowOff>
    </xdr:from>
    <xdr:ext cx="534377" cy="259045"/>
    <xdr:sp macro="" textlink="">
      <xdr:nvSpPr>
        <xdr:cNvPr id="694" name="テキスト ボックス 693"/>
        <xdr:cNvSpPr txBox="1"/>
      </xdr:nvSpPr>
      <xdr:spPr>
        <a:xfrm>
          <a:off x="15214111" y="152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55487</xdr:rowOff>
    </xdr:from>
    <xdr:to>
      <xdr:col>76</xdr:col>
      <xdr:colOff>165100</xdr:colOff>
      <xdr:row>92</xdr:row>
      <xdr:rowOff>157087</xdr:rowOff>
    </xdr:to>
    <xdr:sp macro="" textlink="">
      <xdr:nvSpPr>
        <xdr:cNvPr id="695" name="楕円 694"/>
        <xdr:cNvSpPr/>
      </xdr:nvSpPr>
      <xdr:spPr>
        <a:xfrm>
          <a:off x="14541500" y="158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2164</xdr:rowOff>
    </xdr:from>
    <xdr:ext cx="534377" cy="259045"/>
    <xdr:sp macro="" textlink="">
      <xdr:nvSpPr>
        <xdr:cNvPr id="696" name="テキスト ボックス 695"/>
        <xdr:cNvSpPr txBox="1"/>
      </xdr:nvSpPr>
      <xdr:spPr>
        <a:xfrm>
          <a:off x="14325111" y="1560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89472</xdr:rowOff>
    </xdr:from>
    <xdr:to>
      <xdr:col>72</xdr:col>
      <xdr:colOff>38100</xdr:colOff>
      <xdr:row>95</xdr:row>
      <xdr:rowOff>19622</xdr:rowOff>
    </xdr:to>
    <xdr:sp macro="" textlink="">
      <xdr:nvSpPr>
        <xdr:cNvPr id="697" name="楕円 696"/>
        <xdr:cNvSpPr/>
      </xdr:nvSpPr>
      <xdr:spPr>
        <a:xfrm>
          <a:off x="13652500" y="1620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36149</xdr:rowOff>
    </xdr:from>
    <xdr:ext cx="534377" cy="259045"/>
    <xdr:sp macro="" textlink="">
      <xdr:nvSpPr>
        <xdr:cNvPr id="698" name="テキスト ボックス 697"/>
        <xdr:cNvSpPr txBox="1"/>
      </xdr:nvSpPr>
      <xdr:spPr>
        <a:xfrm>
          <a:off x="13436111" y="159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160110</xdr:rowOff>
    </xdr:from>
    <xdr:to>
      <xdr:col>67</xdr:col>
      <xdr:colOff>101600</xdr:colOff>
      <xdr:row>95</xdr:row>
      <xdr:rowOff>90260</xdr:rowOff>
    </xdr:to>
    <xdr:sp macro="" textlink="">
      <xdr:nvSpPr>
        <xdr:cNvPr id="699" name="楕円 698"/>
        <xdr:cNvSpPr/>
      </xdr:nvSpPr>
      <xdr:spPr>
        <a:xfrm>
          <a:off x="12763500" y="162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106787</xdr:rowOff>
    </xdr:from>
    <xdr:ext cx="534377" cy="259045"/>
    <xdr:sp macro="" textlink="">
      <xdr:nvSpPr>
        <xdr:cNvPr id="700" name="テキスト ボックス 699"/>
        <xdr:cNvSpPr txBox="1"/>
      </xdr:nvSpPr>
      <xdr:spPr>
        <a:xfrm>
          <a:off x="12547111" y="1605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4" name="直線コネクタ 723"/>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7"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8" name="直線コネクタ 727"/>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41783</xdr:rowOff>
    </xdr:from>
    <xdr:to>
      <xdr:col>116</xdr:col>
      <xdr:colOff>63500</xdr:colOff>
      <xdr:row>39</xdr:row>
      <xdr:rowOff>42545</xdr:rowOff>
    </xdr:to>
    <xdr:cxnSp macro="">
      <xdr:nvCxnSpPr>
        <xdr:cNvPr id="729" name="直線コネクタ 728"/>
        <xdr:cNvCxnSpPr/>
      </xdr:nvCxnSpPr>
      <xdr:spPr>
        <a:xfrm flipV="1">
          <a:off x="21323300" y="672833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0"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1" name="フローチャート: 判断 730"/>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42545</xdr:rowOff>
    </xdr:from>
    <xdr:to>
      <xdr:col>111</xdr:col>
      <xdr:colOff>177800</xdr:colOff>
      <xdr:row>39</xdr:row>
      <xdr:rowOff>42799</xdr:rowOff>
    </xdr:to>
    <xdr:cxnSp macro="">
      <xdr:nvCxnSpPr>
        <xdr:cNvPr id="732" name="直線コネクタ 731"/>
        <xdr:cNvCxnSpPr/>
      </xdr:nvCxnSpPr>
      <xdr:spPr>
        <a:xfrm flipV="1">
          <a:off x="20434300" y="672909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3" name="フローチャート: 判断 732"/>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4" name="テキスト ボックス 733"/>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42799</xdr:rowOff>
    </xdr:from>
    <xdr:to>
      <xdr:col>107</xdr:col>
      <xdr:colOff>50800</xdr:colOff>
      <xdr:row>39</xdr:row>
      <xdr:rowOff>42926</xdr:rowOff>
    </xdr:to>
    <xdr:cxnSp macro="">
      <xdr:nvCxnSpPr>
        <xdr:cNvPr id="735" name="直線コネクタ 734"/>
        <xdr:cNvCxnSpPr/>
      </xdr:nvCxnSpPr>
      <xdr:spPr>
        <a:xfrm flipV="1">
          <a:off x="19545300" y="67293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6" name="フローチャート: 判断 735"/>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7" name="テキスト ボックス 736"/>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42799</xdr:rowOff>
    </xdr:from>
    <xdr:to>
      <xdr:col>102</xdr:col>
      <xdr:colOff>114300</xdr:colOff>
      <xdr:row>39</xdr:row>
      <xdr:rowOff>42926</xdr:rowOff>
    </xdr:to>
    <xdr:cxnSp macro="">
      <xdr:nvCxnSpPr>
        <xdr:cNvPr id="738" name="直線コネクタ 737"/>
        <xdr:cNvCxnSpPr/>
      </xdr:nvCxnSpPr>
      <xdr:spPr>
        <a:xfrm>
          <a:off x="18656300" y="67293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39" name="フローチャート: 判断 73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0" name="テキスト ボックス 739"/>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1" name="フローチャート: 判断 740"/>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2" name="テキスト ボックス 741"/>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162433</xdr:rowOff>
    </xdr:from>
    <xdr:to>
      <xdr:col>116</xdr:col>
      <xdr:colOff>114300</xdr:colOff>
      <xdr:row>39</xdr:row>
      <xdr:rowOff>92583</xdr:rowOff>
    </xdr:to>
    <xdr:sp macro="" textlink="">
      <xdr:nvSpPr>
        <xdr:cNvPr id="748" name="楕円 747"/>
        <xdr:cNvSpPr/>
      </xdr:nvSpPr>
      <xdr:spPr>
        <a:xfrm>
          <a:off x="22110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77360</xdr:rowOff>
    </xdr:from>
    <xdr:ext cx="313932" cy="259045"/>
    <xdr:sp macro="" textlink="">
      <xdr:nvSpPr>
        <xdr:cNvPr id="749" name="投資及び出資金該当値テキスト"/>
        <xdr:cNvSpPr txBox="1"/>
      </xdr:nvSpPr>
      <xdr:spPr>
        <a:xfrm>
          <a:off x="22212300" y="6592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163195</xdr:rowOff>
    </xdr:from>
    <xdr:to>
      <xdr:col>112</xdr:col>
      <xdr:colOff>38100</xdr:colOff>
      <xdr:row>39</xdr:row>
      <xdr:rowOff>93345</xdr:rowOff>
    </xdr:to>
    <xdr:sp macro="" textlink="">
      <xdr:nvSpPr>
        <xdr:cNvPr id="750" name="楕円 749"/>
        <xdr:cNvSpPr/>
      </xdr:nvSpPr>
      <xdr:spPr>
        <a:xfrm>
          <a:off x="2127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84472</xdr:rowOff>
    </xdr:from>
    <xdr:ext cx="313932" cy="259045"/>
    <xdr:sp macro="" textlink="">
      <xdr:nvSpPr>
        <xdr:cNvPr id="751" name="テキスト ボックス 750"/>
        <xdr:cNvSpPr txBox="1"/>
      </xdr:nvSpPr>
      <xdr:spPr>
        <a:xfrm>
          <a:off x="21166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163449</xdr:rowOff>
    </xdr:from>
    <xdr:to>
      <xdr:col>107</xdr:col>
      <xdr:colOff>101600</xdr:colOff>
      <xdr:row>39</xdr:row>
      <xdr:rowOff>93599</xdr:rowOff>
    </xdr:to>
    <xdr:sp macro="" textlink="">
      <xdr:nvSpPr>
        <xdr:cNvPr id="752" name="楕円 751"/>
        <xdr:cNvSpPr/>
      </xdr:nvSpPr>
      <xdr:spPr>
        <a:xfrm>
          <a:off x="20383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84726</xdr:rowOff>
    </xdr:from>
    <xdr:ext cx="313932" cy="259045"/>
    <xdr:sp macro="" textlink="">
      <xdr:nvSpPr>
        <xdr:cNvPr id="753" name="テキスト ボックス 752"/>
        <xdr:cNvSpPr txBox="1"/>
      </xdr:nvSpPr>
      <xdr:spPr>
        <a:xfrm>
          <a:off x="20277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163576</xdr:rowOff>
    </xdr:from>
    <xdr:to>
      <xdr:col>102</xdr:col>
      <xdr:colOff>165100</xdr:colOff>
      <xdr:row>39</xdr:row>
      <xdr:rowOff>93726</xdr:rowOff>
    </xdr:to>
    <xdr:sp macro="" textlink="">
      <xdr:nvSpPr>
        <xdr:cNvPr id="754" name="楕円 753"/>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84853</xdr:rowOff>
    </xdr:from>
    <xdr:ext cx="313932" cy="259045"/>
    <xdr:sp macro="" textlink="">
      <xdr:nvSpPr>
        <xdr:cNvPr id="755" name="テキスト ボックス 754"/>
        <xdr:cNvSpPr txBox="1"/>
      </xdr:nvSpPr>
      <xdr:spPr>
        <a:xfrm>
          <a:off x="19388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163449</xdr:rowOff>
    </xdr:from>
    <xdr:to>
      <xdr:col>98</xdr:col>
      <xdr:colOff>38100</xdr:colOff>
      <xdr:row>39</xdr:row>
      <xdr:rowOff>93599</xdr:rowOff>
    </xdr:to>
    <xdr:sp macro="" textlink="">
      <xdr:nvSpPr>
        <xdr:cNvPr id="756" name="楕円 755"/>
        <xdr:cNvSpPr/>
      </xdr:nvSpPr>
      <xdr:spPr>
        <a:xfrm>
          <a:off x="18605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84726</xdr:rowOff>
    </xdr:from>
    <xdr:ext cx="313932" cy="259045"/>
    <xdr:sp macro="" textlink="">
      <xdr:nvSpPr>
        <xdr:cNvPr id="757" name="テキスト ボックス 756"/>
        <xdr:cNvSpPr txBox="1"/>
      </xdr:nvSpPr>
      <xdr:spPr>
        <a:xfrm>
          <a:off x="18499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1" name="直線コネクタ 780"/>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2"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3" name="直線コネクタ 782"/>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4"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5" name="直線コネクタ 784"/>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33363</xdr:rowOff>
    </xdr:from>
    <xdr:to>
      <xdr:col>116</xdr:col>
      <xdr:colOff>63500</xdr:colOff>
      <xdr:row>59</xdr:row>
      <xdr:rowOff>38468</xdr:rowOff>
    </xdr:to>
    <xdr:cxnSp macro="">
      <xdr:nvCxnSpPr>
        <xdr:cNvPr id="786" name="直線コネクタ 785"/>
        <xdr:cNvCxnSpPr/>
      </xdr:nvCxnSpPr>
      <xdr:spPr>
        <a:xfrm>
          <a:off x="21323300" y="10148913"/>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7" name="貸付金平均値テキスト"/>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8" name="フローチャート: 判断 787"/>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32982</xdr:rowOff>
    </xdr:from>
    <xdr:to>
      <xdr:col>111</xdr:col>
      <xdr:colOff>177800</xdr:colOff>
      <xdr:row>59</xdr:row>
      <xdr:rowOff>33363</xdr:rowOff>
    </xdr:to>
    <xdr:cxnSp macro="">
      <xdr:nvCxnSpPr>
        <xdr:cNvPr id="789" name="直線コネクタ 788"/>
        <xdr:cNvCxnSpPr/>
      </xdr:nvCxnSpPr>
      <xdr:spPr>
        <a:xfrm>
          <a:off x="20434300" y="1014853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0" name="フローチャート: 判断 789"/>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91" name="テキスト ボックス 790"/>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29629</xdr:rowOff>
    </xdr:from>
    <xdr:to>
      <xdr:col>107</xdr:col>
      <xdr:colOff>50800</xdr:colOff>
      <xdr:row>59</xdr:row>
      <xdr:rowOff>32982</xdr:rowOff>
    </xdr:to>
    <xdr:cxnSp macro="">
      <xdr:nvCxnSpPr>
        <xdr:cNvPr id="792" name="直線コネクタ 791"/>
        <xdr:cNvCxnSpPr/>
      </xdr:nvCxnSpPr>
      <xdr:spPr>
        <a:xfrm>
          <a:off x="19545300" y="10145179"/>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3" name="フローチャート: 判断 792"/>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16756</xdr:rowOff>
    </xdr:from>
    <xdr:ext cx="469744" cy="259045"/>
    <xdr:sp macro="" textlink="">
      <xdr:nvSpPr>
        <xdr:cNvPr id="794" name="テキスト ボックス 793"/>
        <xdr:cNvSpPr txBox="1"/>
      </xdr:nvSpPr>
      <xdr:spPr>
        <a:xfrm>
          <a:off x="20199428"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29629</xdr:rowOff>
    </xdr:from>
    <xdr:to>
      <xdr:col>102</xdr:col>
      <xdr:colOff>114300</xdr:colOff>
      <xdr:row>59</xdr:row>
      <xdr:rowOff>31801</xdr:rowOff>
    </xdr:to>
    <xdr:cxnSp macro="">
      <xdr:nvCxnSpPr>
        <xdr:cNvPr id="795" name="直線コネクタ 794"/>
        <xdr:cNvCxnSpPr/>
      </xdr:nvCxnSpPr>
      <xdr:spPr>
        <a:xfrm flipV="1">
          <a:off x="18656300" y="1014517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6" name="フローチャート: 判断 795"/>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56722</xdr:rowOff>
    </xdr:from>
    <xdr:ext cx="469744" cy="259045"/>
    <xdr:sp macro="" textlink="">
      <xdr:nvSpPr>
        <xdr:cNvPr id="797" name="テキスト ボックス 796"/>
        <xdr:cNvSpPr txBox="1"/>
      </xdr:nvSpPr>
      <xdr:spPr>
        <a:xfrm>
          <a:off x="19310428"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8" name="フローチャート: 判断 797"/>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799" name="テキスト ボックス 798"/>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159118</xdr:rowOff>
    </xdr:from>
    <xdr:to>
      <xdr:col>116</xdr:col>
      <xdr:colOff>114300</xdr:colOff>
      <xdr:row>59</xdr:row>
      <xdr:rowOff>89268</xdr:rowOff>
    </xdr:to>
    <xdr:sp macro="" textlink="">
      <xdr:nvSpPr>
        <xdr:cNvPr id="805" name="楕円 804"/>
        <xdr:cNvSpPr/>
      </xdr:nvSpPr>
      <xdr:spPr>
        <a:xfrm>
          <a:off x="22110700" y="101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74045</xdr:rowOff>
    </xdr:from>
    <xdr:ext cx="378565" cy="259045"/>
    <xdr:sp macro="" textlink="">
      <xdr:nvSpPr>
        <xdr:cNvPr id="806" name="貸付金該当値テキスト"/>
        <xdr:cNvSpPr txBox="1"/>
      </xdr:nvSpPr>
      <xdr:spPr>
        <a:xfrm>
          <a:off x="22212300" y="10018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154013</xdr:rowOff>
    </xdr:from>
    <xdr:to>
      <xdr:col>112</xdr:col>
      <xdr:colOff>38100</xdr:colOff>
      <xdr:row>59</xdr:row>
      <xdr:rowOff>84163</xdr:rowOff>
    </xdr:to>
    <xdr:sp macro="" textlink="">
      <xdr:nvSpPr>
        <xdr:cNvPr id="807" name="楕円 806"/>
        <xdr:cNvSpPr/>
      </xdr:nvSpPr>
      <xdr:spPr>
        <a:xfrm>
          <a:off x="21272500" y="100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75290</xdr:rowOff>
    </xdr:from>
    <xdr:ext cx="378565" cy="259045"/>
    <xdr:sp macro="" textlink="">
      <xdr:nvSpPr>
        <xdr:cNvPr id="808" name="テキスト ボックス 807"/>
        <xdr:cNvSpPr txBox="1"/>
      </xdr:nvSpPr>
      <xdr:spPr>
        <a:xfrm>
          <a:off x="21134017" y="10190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153632</xdr:rowOff>
    </xdr:from>
    <xdr:to>
      <xdr:col>107</xdr:col>
      <xdr:colOff>101600</xdr:colOff>
      <xdr:row>59</xdr:row>
      <xdr:rowOff>83782</xdr:rowOff>
    </xdr:to>
    <xdr:sp macro="" textlink="">
      <xdr:nvSpPr>
        <xdr:cNvPr id="809" name="楕円 808"/>
        <xdr:cNvSpPr/>
      </xdr:nvSpPr>
      <xdr:spPr>
        <a:xfrm>
          <a:off x="20383500" y="100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74909</xdr:rowOff>
    </xdr:from>
    <xdr:ext cx="378565" cy="259045"/>
    <xdr:sp macro="" textlink="">
      <xdr:nvSpPr>
        <xdr:cNvPr id="810" name="テキスト ボックス 809"/>
        <xdr:cNvSpPr txBox="1"/>
      </xdr:nvSpPr>
      <xdr:spPr>
        <a:xfrm>
          <a:off x="20245017" y="1019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150279</xdr:rowOff>
    </xdr:from>
    <xdr:to>
      <xdr:col>102</xdr:col>
      <xdr:colOff>165100</xdr:colOff>
      <xdr:row>59</xdr:row>
      <xdr:rowOff>80429</xdr:rowOff>
    </xdr:to>
    <xdr:sp macro="" textlink="">
      <xdr:nvSpPr>
        <xdr:cNvPr id="811" name="楕円 810"/>
        <xdr:cNvSpPr/>
      </xdr:nvSpPr>
      <xdr:spPr>
        <a:xfrm>
          <a:off x="19494500" y="10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71556</xdr:rowOff>
    </xdr:from>
    <xdr:ext cx="378565" cy="259045"/>
    <xdr:sp macro="" textlink="">
      <xdr:nvSpPr>
        <xdr:cNvPr id="812" name="テキスト ボックス 811"/>
        <xdr:cNvSpPr txBox="1"/>
      </xdr:nvSpPr>
      <xdr:spPr>
        <a:xfrm>
          <a:off x="19356017" y="1018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152451</xdr:rowOff>
    </xdr:from>
    <xdr:to>
      <xdr:col>98</xdr:col>
      <xdr:colOff>38100</xdr:colOff>
      <xdr:row>59</xdr:row>
      <xdr:rowOff>82601</xdr:rowOff>
    </xdr:to>
    <xdr:sp macro="" textlink="">
      <xdr:nvSpPr>
        <xdr:cNvPr id="813" name="楕円 812"/>
        <xdr:cNvSpPr/>
      </xdr:nvSpPr>
      <xdr:spPr>
        <a:xfrm>
          <a:off x="18605500" y="100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73728</xdr:rowOff>
    </xdr:from>
    <xdr:ext cx="378565" cy="259045"/>
    <xdr:sp macro="" textlink="">
      <xdr:nvSpPr>
        <xdr:cNvPr id="814" name="テキスト ボックス 813"/>
        <xdr:cNvSpPr txBox="1"/>
      </xdr:nvSpPr>
      <xdr:spPr>
        <a:xfrm>
          <a:off x="18467017" y="1018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5" name="テキスト ボックス 83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7" name="テキスト ボックス 83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1" name="直線コネクタ 840"/>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2"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3" name="直線コネクタ 842"/>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4"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5" name="直線コネクタ 844"/>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153579</xdr:rowOff>
    </xdr:from>
    <xdr:to>
      <xdr:col>116</xdr:col>
      <xdr:colOff>63500</xdr:colOff>
      <xdr:row>73</xdr:row>
      <xdr:rowOff>164226</xdr:rowOff>
    </xdr:to>
    <xdr:cxnSp macro="">
      <xdr:nvCxnSpPr>
        <xdr:cNvPr id="846" name="直線コネクタ 845"/>
        <xdr:cNvCxnSpPr/>
      </xdr:nvCxnSpPr>
      <xdr:spPr>
        <a:xfrm flipV="1">
          <a:off x="21323300" y="12669429"/>
          <a:ext cx="83820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145998</xdr:rowOff>
    </xdr:from>
    <xdr:ext cx="534377" cy="259045"/>
    <xdr:sp macro="" textlink="">
      <xdr:nvSpPr>
        <xdr:cNvPr id="847" name="繰出金平均値テキスト"/>
        <xdr:cNvSpPr txBox="1"/>
      </xdr:nvSpPr>
      <xdr:spPr>
        <a:xfrm>
          <a:off x="22212300" y="1283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8" name="フローチャート: 判断 847"/>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139047</xdr:rowOff>
    </xdr:from>
    <xdr:to>
      <xdr:col>111</xdr:col>
      <xdr:colOff>177800</xdr:colOff>
      <xdr:row>73</xdr:row>
      <xdr:rowOff>164226</xdr:rowOff>
    </xdr:to>
    <xdr:cxnSp macro="">
      <xdr:nvCxnSpPr>
        <xdr:cNvPr id="849" name="直線コネクタ 848"/>
        <xdr:cNvCxnSpPr/>
      </xdr:nvCxnSpPr>
      <xdr:spPr>
        <a:xfrm>
          <a:off x="20434300" y="12654897"/>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0" name="フローチャート: 判断 849"/>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19778</xdr:rowOff>
    </xdr:from>
    <xdr:ext cx="534377" cy="259045"/>
    <xdr:sp macro="" textlink="">
      <xdr:nvSpPr>
        <xdr:cNvPr id="851" name="テキスト ボックス 850"/>
        <xdr:cNvSpPr txBox="1"/>
      </xdr:nvSpPr>
      <xdr:spPr>
        <a:xfrm>
          <a:off x="21056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139047</xdr:rowOff>
    </xdr:from>
    <xdr:to>
      <xdr:col>107</xdr:col>
      <xdr:colOff>50800</xdr:colOff>
      <xdr:row>73</xdr:row>
      <xdr:rowOff>151522</xdr:rowOff>
    </xdr:to>
    <xdr:cxnSp macro="">
      <xdr:nvCxnSpPr>
        <xdr:cNvPr id="852" name="直線コネクタ 851"/>
        <xdr:cNvCxnSpPr/>
      </xdr:nvCxnSpPr>
      <xdr:spPr>
        <a:xfrm flipV="1">
          <a:off x="19545300" y="12654897"/>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3" name="フローチャート: 判断 852"/>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59326</xdr:rowOff>
    </xdr:from>
    <xdr:ext cx="534377" cy="259045"/>
    <xdr:sp macro="" textlink="">
      <xdr:nvSpPr>
        <xdr:cNvPr id="854" name="テキスト ボックス 853"/>
        <xdr:cNvSpPr txBox="1"/>
      </xdr:nvSpPr>
      <xdr:spPr>
        <a:xfrm>
          <a:off x="20167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151522</xdr:rowOff>
    </xdr:from>
    <xdr:to>
      <xdr:col>102</xdr:col>
      <xdr:colOff>114300</xdr:colOff>
      <xdr:row>74</xdr:row>
      <xdr:rowOff>67691</xdr:rowOff>
    </xdr:to>
    <xdr:cxnSp macro="">
      <xdr:nvCxnSpPr>
        <xdr:cNvPr id="855" name="直線コネクタ 854"/>
        <xdr:cNvCxnSpPr/>
      </xdr:nvCxnSpPr>
      <xdr:spPr>
        <a:xfrm flipV="1">
          <a:off x="18656300" y="12667372"/>
          <a:ext cx="889000" cy="8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6" name="フローチャート: 判断 855"/>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57" name="テキスト ボックス 856"/>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8" name="フローチャート: 判断 857"/>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59" name="テキスト ボックス 858"/>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102779</xdr:rowOff>
    </xdr:from>
    <xdr:to>
      <xdr:col>116</xdr:col>
      <xdr:colOff>114300</xdr:colOff>
      <xdr:row>74</xdr:row>
      <xdr:rowOff>32929</xdr:rowOff>
    </xdr:to>
    <xdr:sp macro="" textlink="">
      <xdr:nvSpPr>
        <xdr:cNvPr id="865" name="楕円 864"/>
        <xdr:cNvSpPr/>
      </xdr:nvSpPr>
      <xdr:spPr>
        <a:xfrm>
          <a:off x="22110700" y="126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125656</xdr:rowOff>
    </xdr:from>
    <xdr:ext cx="534377" cy="259045"/>
    <xdr:sp macro="" textlink="">
      <xdr:nvSpPr>
        <xdr:cNvPr id="866" name="繰出金該当値テキスト"/>
        <xdr:cNvSpPr txBox="1"/>
      </xdr:nvSpPr>
      <xdr:spPr>
        <a:xfrm>
          <a:off x="22212300" y="1247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113426</xdr:rowOff>
    </xdr:from>
    <xdr:to>
      <xdr:col>112</xdr:col>
      <xdr:colOff>38100</xdr:colOff>
      <xdr:row>74</xdr:row>
      <xdr:rowOff>43576</xdr:rowOff>
    </xdr:to>
    <xdr:sp macro="" textlink="">
      <xdr:nvSpPr>
        <xdr:cNvPr id="867" name="楕円 866"/>
        <xdr:cNvSpPr/>
      </xdr:nvSpPr>
      <xdr:spPr>
        <a:xfrm>
          <a:off x="21272500" y="126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60103</xdr:rowOff>
    </xdr:from>
    <xdr:ext cx="534377" cy="259045"/>
    <xdr:sp macro="" textlink="">
      <xdr:nvSpPr>
        <xdr:cNvPr id="868" name="テキスト ボックス 867"/>
        <xdr:cNvSpPr txBox="1"/>
      </xdr:nvSpPr>
      <xdr:spPr>
        <a:xfrm>
          <a:off x="21056111" y="124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88247</xdr:rowOff>
    </xdr:from>
    <xdr:to>
      <xdr:col>107</xdr:col>
      <xdr:colOff>101600</xdr:colOff>
      <xdr:row>74</xdr:row>
      <xdr:rowOff>18397</xdr:rowOff>
    </xdr:to>
    <xdr:sp macro="" textlink="">
      <xdr:nvSpPr>
        <xdr:cNvPr id="869" name="楕円 868"/>
        <xdr:cNvSpPr/>
      </xdr:nvSpPr>
      <xdr:spPr>
        <a:xfrm>
          <a:off x="20383500" y="12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34924</xdr:rowOff>
    </xdr:from>
    <xdr:ext cx="534377" cy="259045"/>
    <xdr:sp macro="" textlink="">
      <xdr:nvSpPr>
        <xdr:cNvPr id="870" name="テキスト ボックス 869"/>
        <xdr:cNvSpPr txBox="1"/>
      </xdr:nvSpPr>
      <xdr:spPr>
        <a:xfrm>
          <a:off x="20167111" y="123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100722</xdr:rowOff>
    </xdr:from>
    <xdr:to>
      <xdr:col>102</xdr:col>
      <xdr:colOff>165100</xdr:colOff>
      <xdr:row>74</xdr:row>
      <xdr:rowOff>30872</xdr:rowOff>
    </xdr:to>
    <xdr:sp macro="" textlink="">
      <xdr:nvSpPr>
        <xdr:cNvPr id="871" name="楕円 870"/>
        <xdr:cNvSpPr/>
      </xdr:nvSpPr>
      <xdr:spPr>
        <a:xfrm>
          <a:off x="19494500" y="126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47399</xdr:rowOff>
    </xdr:from>
    <xdr:ext cx="534377" cy="259045"/>
    <xdr:sp macro="" textlink="">
      <xdr:nvSpPr>
        <xdr:cNvPr id="872" name="テキスト ボックス 871"/>
        <xdr:cNvSpPr txBox="1"/>
      </xdr:nvSpPr>
      <xdr:spPr>
        <a:xfrm>
          <a:off x="19278111" y="123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16891</xdr:rowOff>
    </xdr:from>
    <xdr:to>
      <xdr:col>98</xdr:col>
      <xdr:colOff>38100</xdr:colOff>
      <xdr:row>74</xdr:row>
      <xdr:rowOff>118491</xdr:rowOff>
    </xdr:to>
    <xdr:sp macro="" textlink="">
      <xdr:nvSpPr>
        <xdr:cNvPr id="873" name="楕円 872"/>
        <xdr:cNvSpPr/>
      </xdr:nvSpPr>
      <xdr:spPr>
        <a:xfrm>
          <a:off x="18605500" y="127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135018</xdr:rowOff>
    </xdr:from>
    <xdr:ext cx="534377" cy="259045"/>
    <xdr:sp macro="" textlink="">
      <xdr:nvSpPr>
        <xdr:cNvPr id="874" name="テキスト ボックス 873"/>
        <xdr:cNvSpPr txBox="1"/>
      </xdr:nvSpPr>
      <xdr:spPr>
        <a:xfrm>
          <a:off x="18389111" y="124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人件費については、定員適正化を着実に進めたことにより、類似団体平均を下回っており、今後も引き続き、新たな分野の業務委託の導入や広域連携などによる人件費の抑制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扶助費については、幼稚園・保育所等給付費や障害者福祉サービス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の伸び等により類似団体平均を大きく上回っていることから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単独扶助費の検証や見直し、医療費の抑制につながる健康づくり事業の推進などにより、扶助費の抑制に努める。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畜産クラスター事業やがんばる畑作応援事業の実施により、類似団体平均を上回っている。今後も、給食センター整備などの大型事業が予定されていることから、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事業計画の平準化や公共施設総合管理計画に基づく施設の再編・統合などにより、抑制に努める。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104,381
103,896
448.15
55,420,890
52,899,395
2,336,559
25,527,014
38,907,162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41402</xdr:rowOff>
    </xdr:from>
    <xdr:to>
      <xdr:col>24</xdr:col>
      <xdr:colOff>63500</xdr:colOff>
      <xdr:row>35</xdr:row>
      <xdr:rowOff>65405</xdr:rowOff>
    </xdr:to>
    <xdr:cxnSp macro="">
      <xdr:nvCxnSpPr>
        <xdr:cNvPr id="57" name="直線コネクタ 56"/>
        <xdr:cNvCxnSpPr/>
      </xdr:nvCxnSpPr>
      <xdr:spPr>
        <a:xfrm>
          <a:off x="3797300" y="6042152"/>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83693</xdr:rowOff>
    </xdr:from>
    <xdr:to>
      <xdr:col>19</xdr:col>
      <xdr:colOff>177800</xdr:colOff>
      <xdr:row>35</xdr:row>
      <xdr:rowOff>41402</xdr:rowOff>
    </xdr:to>
    <xdr:cxnSp macro="">
      <xdr:nvCxnSpPr>
        <xdr:cNvPr id="60" name="直線コネクタ 59"/>
        <xdr:cNvCxnSpPr/>
      </xdr:nvCxnSpPr>
      <xdr:spPr>
        <a:xfrm>
          <a:off x="2908300" y="5912993"/>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83693</xdr:rowOff>
    </xdr:from>
    <xdr:to>
      <xdr:col>15</xdr:col>
      <xdr:colOff>50800</xdr:colOff>
      <xdr:row>34</xdr:row>
      <xdr:rowOff>132271</xdr:rowOff>
    </xdr:to>
    <xdr:cxnSp macro="">
      <xdr:nvCxnSpPr>
        <xdr:cNvPr id="63" name="直線コネクタ 62"/>
        <xdr:cNvCxnSpPr/>
      </xdr:nvCxnSpPr>
      <xdr:spPr>
        <a:xfrm flipV="1">
          <a:off x="2019300" y="5912993"/>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100266</xdr:rowOff>
    </xdr:from>
    <xdr:to>
      <xdr:col>10</xdr:col>
      <xdr:colOff>114300</xdr:colOff>
      <xdr:row>34</xdr:row>
      <xdr:rowOff>132271</xdr:rowOff>
    </xdr:to>
    <xdr:cxnSp macro="">
      <xdr:nvCxnSpPr>
        <xdr:cNvPr id="66" name="直線コネクタ 65"/>
        <xdr:cNvCxnSpPr/>
      </xdr:nvCxnSpPr>
      <xdr:spPr>
        <a:xfrm>
          <a:off x="1130300" y="592956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xdr:rowOff>
    </xdr:from>
    <xdr:to>
      <xdr:col>24</xdr:col>
      <xdr:colOff>114300</xdr:colOff>
      <xdr:row>35</xdr:row>
      <xdr:rowOff>116205</xdr:rowOff>
    </xdr:to>
    <xdr:sp macro="" textlink="">
      <xdr:nvSpPr>
        <xdr:cNvPr id="76" name="楕円 75"/>
        <xdr:cNvSpPr/>
      </xdr:nvSpPr>
      <xdr:spPr>
        <a:xfrm>
          <a:off x="45847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37482</xdr:rowOff>
    </xdr:from>
    <xdr:ext cx="469744" cy="259045"/>
    <xdr:sp macro="" textlink="">
      <xdr:nvSpPr>
        <xdr:cNvPr id="77" name="議会費該当値テキスト"/>
        <xdr:cNvSpPr txBox="1"/>
      </xdr:nvSpPr>
      <xdr:spPr>
        <a:xfrm>
          <a:off x="4686300" y="586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162052</xdr:rowOff>
    </xdr:from>
    <xdr:to>
      <xdr:col>20</xdr:col>
      <xdr:colOff>38100</xdr:colOff>
      <xdr:row>35</xdr:row>
      <xdr:rowOff>92202</xdr:rowOff>
    </xdr:to>
    <xdr:sp macro="" textlink="">
      <xdr:nvSpPr>
        <xdr:cNvPr id="78" name="楕円 77"/>
        <xdr:cNvSpPr/>
      </xdr:nvSpPr>
      <xdr:spPr>
        <a:xfrm>
          <a:off x="3746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108729</xdr:rowOff>
    </xdr:from>
    <xdr:ext cx="469744" cy="259045"/>
    <xdr:sp macro="" textlink="">
      <xdr:nvSpPr>
        <xdr:cNvPr id="79" name="テキスト ボックス 78"/>
        <xdr:cNvSpPr txBox="1"/>
      </xdr:nvSpPr>
      <xdr:spPr>
        <a:xfrm>
          <a:off x="3562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32893</xdr:rowOff>
    </xdr:from>
    <xdr:to>
      <xdr:col>15</xdr:col>
      <xdr:colOff>101600</xdr:colOff>
      <xdr:row>34</xdr:row>
      <xdr:rowOff>134493</xdr:rowOff>
    </xdr:to>
    <xdr:sp macro="" textlink="">
      <xdr:nvSpPr>
        <xdr:cNvPr id="80" name="楕円 79"/>
        <xdr:cNvSpPr/>
      </xdr:nvSpPr>
      <xdr:spPr>
        <a:xfrm>
          <a:off x="2857500" y="58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151020</xdr:rowOff>
    </xdr:from>
    <xdr:ext cx="469744" cy="259045"/>
    <xdr:sp macro="" textlink="">
      <xdr:nvSpPr>
        <xdr:cNvPr id="81" name="テキスト ボックス 80"/>
        <xdr:cNvSpPr txBox="1"/>
      </xdr:nvSpPr>
      <xdr:spPr>
        <a:xfrm>
          <a:off x="2673428" y="563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81471</xdr:rowOff>
    </xdr:from>
    <xdr:to>
      <xdr:col>10</xdr:col>
      <xdr:colOff>165100</xdr:colOff>
      <xdr:row>35</xdr:row>
      <xdr:rowOff>11621</xdr:rowOff>
    </xdr:to>
    <xdr:sp macro="" textlink="">
      <xdr:nvSpPr>
        <xdr:cNvPr id="82" name="楕円 81"/>
        <xdr:cNvSpPr/>
      </xdr:nvSpPr>
      <xdr:spPr>
        <a:xfrm>
          <a:off x="1968500" y="59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28148</xdr:rowOff>
    </xdr:from>
    <xdr:ext cx="469744" cy="259045"/>
    <xdr:sp macro="" textlink="">
      <xdr:nvSpPr>
        <xdr:cNvPr id="83" name="テキスト ボックス 82"/>
        <xdr:cNvSpPr txBox="1"/>
      </xdr:nvSpPr>
      <xdr:spPr>
        <a:xfrm>
          <a:off x="1784428" y="568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49466</xdr:rowOff>
    </xdr:from>
    <xdr:to>
      <xdr:col>6</xdr:col>
      <xdr:colOff>38100</xdr:colOff>
      <xdr:row>34</xdr:row>
      <xdr:rowOff>151066</xdr:rowOff>
    </xdr:to>
    <xdr:sp macro="" textlink="">
      <xdr:nvSpPr>
        <xdr:cNvPr id="84" name="楕円 83"/>
        <xdr:cNvSpPr/>
      </xdr:nvSpPr>
      <xdr:spPr>
        <a:xfrm>
          <a:off x="10795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167593</xdr:rowOff>
    </xdr:from>
    <xdr:ext cx="469744" cy="259045"/>
    <xdr:sp macro="" textlink="">
      <xdr:nvSpPr>
        <xdr:cNvPr id="85" name="テキスト ボックス 84"/>
        <xdr:cNvSpPr txBox="1"/>
      </xdr:nvSpPr>
      <xdr:spPr>
        <a:xfrm>
          <a:off x="895428" y="565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150235</xdr:rowOff>
    </xdr:from>
    <xdr:to>
      <xdr:col>24</xdr:col>
      <xdr:colOff>63500</xdr:colOff>
      <xdr:row>52</xdr:row>
      <xdr:rowOff>38583</xdr:rowOff>
    </xdr:to>
    <xdr:cxnSp macro="">
      <xdr:nvCxnSpPr>
        <xdr:cNvPr id="115" name="直線コネクタ 114"/>
        <xdr:cNvCxnSpPr/>
      </xdr:nvCxnSpPr>
      <xdr:spPr>
        <a:xfrm>
          <a:off x="3797300" y="8894185"/>
          <a:ext cx="838200" cy="5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112323</xdr:rowOff>
    </xdr:from>
    <xdr:ext cx="534377" cy="259045"/>
    <xdr:sp macro="" textlink="">
      <xdr:nvSpPr>
        <xdr:cNvPr id="116" name="総務費平均値テキスト"/>
        <xdr:cNvSpPr txBox="1"/>
      </xdr:nvSpPr>
      <xdr:spPr>
        <a:xfrm>
          <a:off x="4686300" y="9370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150235</xdr:rowOff>
    </xdr:from>
    <xdr:to>
      <xdr:col>19</xdr:col>
      <xdr:colOff>177800</xdr:colOff>
      <xdr:row>53</xdr:row>
      <xdr:rowOff>33039</xdr:rowOff>
    </xdr:to>
    <xdr:cxnSp macro="">
      <xdr:nvCxnSpPr>
        <xdr:cNvPr id="118" name="直線コネクタ 117"/>
        <xdr:cNvCxnSpPr/>
      </xdr:nvCxnSpPr>
      <xdr:spPr>
        <a:xfrm flipV="1">
          <a:off x="2908300" y="8894185"/>
          <a:ext cx="8890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54221</xdr:rowOff>
    </xdr:from>
    <xdr:ext cx="534377" cy="259045"/>
    <xdr:sp macro="" textlink="">
      <xdr:nvSpPr>
        <xdr:cNvPr id="120" name="テキスト ボックス 119"/>
        <xdr:cNvSpPr txBox="1"/>
      </xdr:nvSpPr>
      <xdr:spPr>
        <a:xfrm>
          <a:off x="3530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33039</xdr:rowOff>
    </xdr:from>
    <xdr:to>
      <xdr:col>15</xdr:col>
      <xdr:colOff>50800</xdr:colOff>
      <xdr:row>54</xdr:row>
      <xdr:rowOff>133280</xdr:rowOff>
    </xdr:to>
    <xdr:cxnSp macro="">
      <xdr:nvCxnSpPr>
        <xdr:cNvPr id="121" name="直線コネクタ 120"/>
        <xdr:cNvCxnSpPr/>
      </xdr:nvCxnSpPr>
      <xdr:spPr>
        <a:xfrm flipV="1">
          <a:off x="2019300" y="9119889"/>
          <a:ext cx="889000" cy="2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158501</xdr:rowOff>
    </xdr:from>
    <xdr:ext cx="534377" cy="259045"/>
    <xdr:sp macro="" textlink="">
      <xdr:nvSpPr>
        <xdr:cNvPr id="123" name="テキスト ボックス 122"/>
        <xdr:cNvSpPr txBox="1"/>
      </xdr:nvSpPr>
      <xdr:spPr>
        <a:xfrm>
          <a:off x="2641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133280</xdr:rowOff>
    </xdr:from>
    <xdr:to>
      <xdr:col>10</xdr:col>
      <xdr:colOff>114300</xdr:colOff>
      <xdr:row>54</xdr:row>
      <xdr:rowOff>145434</xdr:rowOff>
    </xdr:to>
    <xdr:cxnSp macro="">
      <xdr:nvCxnSpPr>
        <xdr:cNvPr id="124" name="直線コネクタ 123"/>
        <xdr:cNvCxnSpPr/>
      </xdr:nvCxnSpPr>
      <xdr:spPr>
        <a:xfrm flipV="1">
          <a:off x="1130300" y="9391580"/>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103788</xdr:rowOff>
    </xdr:from>
    <xdr:ext cx="534377" cy="259045"/>
    <xdr:sp macro="" textlink="">
      <xdr:nvSpPr>
        <xdr:cNvPr id="126" name="テキスト ボックス 125"/>
        <xdr:cNvSpPr txBox="1"/>
      </xdr:nvSpPr>
      <xdr:spPr>
        <a:xfrm>
          <a:off x="1752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84243</xdr:rowOff>
    </xdr:from>
    <xdr:ext cx="534377" cy="259045"/>
    <xdr:sp macro="" textlink="">
      <xdr:nvSpPr>
        <xdr:cNvPr id="128" name="テキスト ボックス 127"/>
        <xdr:cNvSpPr txBox="1"/>
      </xdr:nvSpPr>
      <xdr:spPr>
        <a:xfrm>
          <a:off x="863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159233</xdr:rowOff>
    </xdr:from>
    <xdr:to>
      <xdr:col>24</xdr:col>
      <xdr:colOff>114300</xdr:colOff>
      <xdr:row>52</xdr:row>
      <xdr:rowOff>89383</xdr:rowOff>
    </xdr:to>
    <xdr:sp macro="" textlink="">
      <xdr:nvSpPr>
        <xdr:cNvPr id="134" name="楕円 133"/>
        <xdr:cNvSpPr/>
      </xdr:nvSpPr>
      <xdr:spPr>
        <a:xfrm>
          <a:off x="4584700" y="890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10660</xdr:rowOff>
    </xdr:from>
    <xdr:ext cx="534377" cy="259045"/>
    <xdr:sp macro="" textlink="">
      <xdr:nvSpPr>
        <xdr:cNvPr id="135" name="総務費該当値テキスト"/>
        <xdr:cNvSpPr txBox="1"/>
      </xdr:nvSpPr>
      <xdr:spPr>
        <a:xfrm>
          <a:off x="4686300" y="8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99435</xdr:rowOff>
    </xdr:from>
    <xdr:to>
      <xdr:col>20</xdr:col>
      <xdr:colOff>38100</xdr:colOff>
      <xdr:row>52</xdr:row>
      <xdr:rowOff>29585</xdr:rowOff>
    </xdr:to>
    <xdr:sp macro="" textlink="">
      <xdr:nvSpPr>
        <xdr:cNvPr id="136" name="楕円 135"/>
        <xdr:cNvSpPr/>
      </xdr:nvSpPr>
      <xdr:spPr>
        <a:xfrm>
          <a:off x="3746500" y="88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46112</xdr:rowOff>
    </xdr:from>
    <xdr:ext cx="534377" cy="259045"/>
    <xdr:sp macro="" textlink="">
      <xdr:nvSpPr>
        <xdr:cNvPr id="137" name="テキスト ボックス 136"/>
        <xdr:cNvSpPr txBox="1"/>
      </xdr:nvSpPr>
      <xdr:spPr>
        <a:xfrm>
          <a:off x="3530111" y="86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153689</xdr:rowOff>
    </xdr:from>
    <xdr:to>
      <xdr:col>15</xdr:col>
      <xdr:colOff>101600</xdr:colOff>
      <xdr:row>53</xdr:row>
      <xdr:rowOff>83839</xdr:rowOff>
    </xdr:to>
    <xdr:sp macro="" textlink="">
      <xdr:nvSpPr>
        <xdr:cNvPr id="138" name="楕円 137"/>
        <xdr:cNvSpPr/>
      </xdr:nvSpPr>
      <xdr:spPr>
        <a:xfrm>
          <a:off x="2857500" y="90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100366</xdr:rowOff>
    </xdr:from>
    <xdr:ext cx="534377" cy="259045"/>
    <xdr:sp macro="" textlink="">
      <xdr:nvSpPr>
        <xdr:cNvPr id="139" name="テキスト ボックス 138"/>
        <xdr:cNvSpPr txBox="1"/>
      </xdr:nvSpPr>
      <xdr:spPr>
        <a:xfrm>
          <a:off x="2641111" y="88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82480</xdr:rowOff>
    </xdr:from>
    <xdr:to>
      <xdr:col>10</xdr:col>
      <xdr:colOff>165100</xdr:colOff>
      <xdr:row>55</xdr:row>
      <xdr:rowOff>12630</xdr:rowOff>
    </xdr:to>
    <xdr:sp macro="" textlink="">
      <xdr:nvSpPr>
        <xdr:cNvPr id="140" name="楕円 139"/>
        <xdr:cNvSpPr/>
      </xdr:nvSpPr>
      <xdr:spPr>
        <a:xfrm>
          <a:off x="1968500" y="93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29157</xdr:rowOff>
    </xdr:from>
    <xdr:ext cx="534377" cy="259045"/>
    <xdr:sp macro="" textlink="">
      <xdr:nvSpPr>
        <xdr:cNvPr id="141" name="テキスト ボックス 140"/>
        <xdr:cNvSpPr txBox="1"/>
      </xdr:nvSpPr>
      <xdr:spPr>
        <a:xfrm>
          <a:off x="1752111" y="91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94634</xdr:rowOff>
    </xdr:from>
    <xdr:to>
      <xdr:col>6</xdr:col>
      <xdr:colOff>38100</xdr:colOff>
      <xdr:row>55</xdr:row>
      <xdr:rowOff>24784</xdr:rowOff>
    </xdr:to>
    <xdr:sp macro="" textlink="">
      <xdr:nvSpPr>
        <xdr:cNvPr id="142" name="楕円 141"/>
        <xdr:cNvSpPr/>
      </xdr:nvSpPr>
      <xdr:spPr>
        <a:xfrm>
          <a:off x="1079500" y="93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41311</xdr:rowOff>
    </xdr:from>
    <xdr:ext cx="534377" cy="259045"/>
    <xdr:sp macro="" textlink="">
      <xdr:nvSpPr>
        <xdr:cNvPr id="143" name="テキスト ボックス 142"/>
        <xdr:cNvSpPr txBox="1"/>
      </xdr:nvSpPr>
      <xdr:spPr>
        <a:xfrm>
          <a:off x="863111" y="912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97670</xdr:rowOff>
    </xdr:from>
    <xdr:to>
      <xdr:col>24</xdr:col>
      <xdr:colOff>63500</xdr:colOff>
      <xdr:row>75</xdr:row>
      <xdr:rowOff>140081</xdr:rowOff>
    </xdr:to>
    <xdr:cxnSp macro="">
      <xdr:nvCxnSpPr>
        <xdr:cNvPr id="175" name="直線コネクタ 174"/>
        <xdr:cNvCxnSpPr/>
      </xdr:nvCxnSpPr>
      <xdr:spPr>
        <a:xfrm flipV="1">
          <a:off x="3797300" y="12956420"/>
          <a:ext cx="838200" cy="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151234</xdr:rowOff>
    </xdr:from>
    <xdr:ext cx="599010" cy="259045"/>
    <xdr:sp macro="" textlink="">
      <xdr:nvSpPr>
        <xdr:cNvPr id="176" name="民生費平均値テキスト"/>
        <xdr:cNvSpPr txBox="1"/>
      </xdr:nvSpPr>
      <xdr:spPr>
        <a:xfrm>
          <a:off x="4686300" y="13009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140081</xdr:rowOff>
    </xdr:from>
    <xdr:to>
      <xdr:col>19</xdr:col>
      <xdr:colOff>177800</xdr:colOff>
      <xdr:row>76</xdr:row>
      <xdr:rowOff>44734</xdr:rowOff>
    </xdr:to>
    <xdr:cxnSp macro="">
      <xdr:nvCxnSpPr>
        <xdr:cNvPr id="178" name="直線コネクタ 177"/>
        <xdr:cNvCxnSpPr/>
      </xdr:nvCxnSpPr>
      <xdr:spPr>
        <a:xfrm flipV="1">
          <a:off x="2908300" y="12998831"/>
          <a:ext cx="889000" cy="7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133055</xdr:rowOff>
    </xdr:from>
    <xdr:ext cx="599010" cy="259045"/>
    <xdr:sp macro="" textlink="">
      <xdr:nvSpPr>
        <xdr:cNvPr id="180" name="テキスト ボックス 179"/>
        <xdr:cNvSpPr txBox="1"/>
      </xdr:nvSpPr>
      <xdr:spPr>
        <a:xfrm>
          <a:off x="3497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44734</xdr:rowOff>
    </xdr:from>
    <xdr:to>
      <xdr:col>15</xdr:col>
      <xdr:colOff>50800</xdr:colOff>
      <xdr:row>76</xdr:row>
      <xdr:rowOff>95732</xdr:rowOff>
    </xdr:to>
    <xdr:cxnSp macro="">
      <xdr:nvCxnSpPr>
        <xdr:cNvPr id="181" name="直線コネクタ 180"/>
        <xdr:cNvCxnSpPr/>
      </xdr:nvCxnSpPr>
      <xdr:spPr>
        <a:xfrm flipV="1">
          <a:off x="2019300" y="13074934"/>
          <a:ext cx="889000" cy="5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7979</xdr:rowOff>
    </xdr:from>
    <xdr:ext cx="599010" cy="259045"/>
    <xdr:sp macro="" textlink="">
      <xdr:nvSpPr>
        <xdr:cNvPr id="183" name="テキスト ボックス 182"/>
        <xdr:cNvSpPr txBox="1"/>
      </xdr:nvSpPr>
      <xdr:spPr>
        <a:xfrm>
          <a:off x="2608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95732</xdr:rowOff>
    </xdr:from>
    <xdr:to>
      <xdr:col>10</xdr:col>
      <xdr:colOff>114300</xdr:colOff>
      <xdr:row>77</xdr:row>
      <xdr:rowOff>50698</xdr:rowOff>
    </xdr:to>
    <xdr:cxnSp macro="">
      <xdr:nvCxnSpPr>
        <xdr:cNvPr id="184" name="直線コネクタ 183"/>
        <xdr:cNvCxnSpPr/>
      </xdr:nvCxnSpPr>
      <xdr:spPr>
        <a:xfrm flipV="1">
          <a:off x="1130300" y="13125932"/>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9720</xdr:rowOff>
    </xdr:from>
    <xdr:ext cx="599010" cy="259045"/>
    <xdr:sp macro="" textlink="">
      <xdr:nvSpPr>
        <xdr:cNvPr id="188" name="テキスト ボックス 187"/>
        <xdr:cNvSpPr txBox="1"/>
      </xdr:nvSpPr>
      <xdr:spPr>
        <a:xfrm>
          <a:off x="830795" y="135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46870</xdr:rowOff>
    </xdr:from>
    <xdr:to>
      <xdr:col>24</xdr:col>
      <xdr:colOff>114300</xdr:colOff>
      <xdr:row>75</xdr:row>
      <xdr:rowOff>148470</xdr:rowOff>
    </xdr:to>
    <xdr:sp macro="" textlink="">
      <xdr:nvSpPr>
        <xdr:cNvPr id="194" name="楕円 193"/>
        <xdr:cNvSpPr/>
      </xdr:nvSpPr>
      <xdr:spPr>
        <a:xfrm>
          <a:off x="4584700" y="129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69747</xdr:rowOff>
    </xdr:from>
    <xdr:ext cx="599010" cy="259045"/>
    <xdr:sp macro="" textlink="">
      <xdr:nvSpPr>
        <xdr:cNvPr id="195" name="民生費該当値テキスト"/>
        <xdr:cNvSpPr txBox="1"/>
      </xdr:nvSpPr>
      <xdr:spPr>
        <a:xfrm>
          <a:off x="4686300" y="127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89281</xdr:rowOff>
    </xdr:from>
    <xdr:to>
      <xdr:col>20</xdr:col>
      <xdr:colOff>38100</xdr:colOff>
      <xdr:row>76</xdr:row>
      <xdr:rowOff>19431</xdr:rowOff>
    </xdr:to>
    <xdr:sp macro="" textlink="">
      <xdr:nvSpPr>
        <xdr:cNvPr id="196" name="楕円 195"/>
        <xdr:cNvSpPr/>
      </xdr:nvSpPr>
      <xdr:spPr>
        <a:xfrm>
          <a:off x="3746500" y="129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35958</xdr:rowOff>
    </xdr:from>
    <xdr:ext cx="599010" cy="259045"/>
    <xdr:sp macro="" textlink="">
      <xdr:nvSpPr>
        <xdr:cNvPr id="197" name="テキスト ボックス 196"/>
        <xdr:cNvSpPr txBox="1"/>
      </xdr:nvSpPr>
      <xdr:spPr>
        <a:xfrm>
          <a:off x="3497795" y="1272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165384</xdr:rowOff>
    </xdr:from>
    <xdr:to>
      <xdr:col>15</xdr:col>
      <xdr:colOff>101600</xdr:colOff>
      <xdr:row>76</xdr:row>
      <xdr:rowOff>95534</xdr:rowOff>
    </xdr:to>
    <xdr:sp macro="" textlink="">
      <xdr:nvSpPr>
        <xdr:cNvPr id="198" name="楕円 197"/>
        <xdr:cNvSpPr/>
      </xdr:nvSpPr>
      <xdr:spPr>
        <a:xfrm>
          <a:off x="2857500" y="130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112060</xdr:rowOff>
    </xdr:from>
    <xdr:ext cx="599010" cy="259045"/>
    <xdr:sp macro="" textlink="">
      <xdr:nvSpPr>
        <xdr:cNvPr id="199" name="テキスト ボックス 198"/>
        <xdr:cNvSpPr txBox="1"/>
      </xdr:nvSpPr>
      <xdr:spPr>
        <a:xfrm>
          <a:off x="2608795" y="1279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44932</xdr:rowOff>
    </xdr:from>
    <xdr:to>
      <xdr:col>10</xdr:col>
      <xdr:colOff>165100</xdr:colOff>
      <xdr:row>76</xdr:row>
      <xdr:rowOff>146532</xdr:rowOff>
    </xdr:to>
    <xdr:sp macro="" textlink="">
      <xdr:nvSpPr>
        <xdr:cNvPr id="200" name="楕円 199"/>
        <xdr:cNvSpPr/>
      </xdr:nvSpPr>
      <xdr:spPr>
        <a:xfrm>
          <a:off x="1968500" y="130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163060</xdr:rowOff>
    </xdr:from>
    <xdr:ext cx="599010" cy="259045"/>
    <xdr:sp macro="" textlink="">
      <xdr:nvSpPr>
        <xdr:cNvPr id="201" name="テキスト ボックス 200"/>
        <xdr:cNvSpPr txBox="1"/>
      </xdr:nvSpPr>
      <xdr:spPr>
        <a:xfrm>
          <a:off x="1719795" y="1285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171348</xdr:rowOff>
    </xdr:from>
    <xdr:to>
      <xdr:col>6</xdr:col>
      <xdr:colOff>38100</xdr:colOff>
      <xdr:row>77</xdr:row>
      <xdr:rowOff>101498</xdr:rowOff>
    </xdr:to>
    <xdr:sp macro="" textlink="">
      <xdr:nvSpPr>
        <xdr:cNvPr id="202" name="楕円 201"/>
        <xdr:cNvSpPr/>
      </xdr:nvSpPr>
      <xdr:spPr>
        <a:xfrm>
          <a:off x="1079500" y="132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118025</xdr:rowOff>
    </xdr:from>
    <xdr:ext cx="599010" cy="259045"/>
    <xdr:sp macro="" textlink="">
      <xdr:nvSpPr>
        <xdr:cNvPr id="203" name="テキスト ボックス 202"/>
        <xdr:cNvSpPr txBox="1"/>
      </xdr:nvSpPr>
      <xdr:spPr>
        <a:xfrm>
          <a:off x="830795" y="1297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95008</xdr:rowOff>
    </xdr:from>
    <xdr:to>
      <xdr:col>24</xdr:col>
      <xdr:colOff>63500</xdr:colOff>
      <xdr:row>97</xdr:row>
      <xdr:rowOff>101067</xdr:rowOff>
    </xdr:to>
    <xdr:cxnSp macro="">
      <xdr:nvCxnSpPr>
        <xdr:cNvPr id="231" name="直線コネクタ 230"/>
        <xdr:cNvCxnSpPr/>
      </xdr:nvCxnSpPr>
      <xdr:spPr>
        <a:xfrm flipV="1">
          <a:off x="3797300" y="16725658"/>
          <a:ext cx="8382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107777</xdr:rowOff>
    </xdr:from>
    <xdr:ext cx="534377" cy="259045"/>
    <xdr:sp macro="" textlink="">
      <xdr:nvSpPr>
        <xdr:cNvPr id="232" name="衛生費平均値テキスト"/>
        <xdr:cNvSpPr txBox="1"/>
      </xdr:nvSpPr>
      <xdr:spPr>
        <a:xfrm>
          <a:off x="4686300" y="16395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80995</xdr:rowOff>
    </xdr:from>
    <xdr:to>
      <xdr:col>19</xdr:col>
      <xdr:colOff>177800</xdr:colOff>
      <xdr:row>97</xdr:row>
      <xdr:rowOff>101067</xdr:rowOff>
    </xdr:to>
    <xdr:cxnSp macro="">
      <xdr:nvCxnSpPr>
        <xdr:cNvPr id="234" name="直線コネクタ 233"/>
        <xdr:cNvCxnSpPr/>
      </xdr:nvCxnSpPr>
      <xdr:spPr>
        <a:xfrm>
          <a:off x="2908300" y="16711645"/>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42091</xdr:rowOff>
    </xdr:from>
    <xdr:ext cx="534377" cy="259045"/>
    <xdr:sp macro="" textlink="">
      <xdr:nvSpPr>
        <xdr:cNvPr id="236" name="テキスト ボックス 235"/>
        <xdr:cNvSpPr txBox="1"/>
      </xdr:nvSpPr>
      <xdr:spPr>
        <a:xfrm>
          <a:off x="3530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62478</xdr:rowOff>
    </xdr:from>
    <xdr:to>
      <xdr:col>15</xdr:col>
      <xdr:colOff>50800</xdr:colOff>
      <xdr:row>97</xdr:row>
      <xdr:rowOff>80995</xdr:rowOff>
    </xdr:to>
    <xdr:cxnSp macro="">
      <xdr:nvCxnSpPr>
        <xdr:cNvPr id="237" name="直線コネクタ 236"/>
        <xdr:cNvCxnSpPr/>
      </xdr:nvCxnSpPr>
      <xdr:spPr>
        <a:xfrm>
          <a:off x="2019300" y="1669312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39" name="テキスト ボックス 238"/>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62478</xdr:rowOff>
    </xdr:from>
    <xdr:to>
      <xdr:col>10</xdr:col>
      <xdr:colOff>114300</xdr:colOff>
      <xdr:row>97</xdr:row>
      <xdr:rowOff>114348</xdr:rowOff>
    </xdr:to>
    <xdr:cxnSp macro="">
      <xdr:nvCxnSpPr>
        <xdr:cNvPr id="240" name="直線コネクタ 239"/>
        <xdr:cNvCxnSpPr/>
      </xdr:nvCxnSpPr>
      <xdr:spPr>
        <a:xfrm flipV="1">
          <a:off x="1130300" y="16693128"/>
          <a:ext cx="8890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2" name="テキスト ボックス 241"/>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4" name="テキスト ボックス 243"/>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44208</xdr:rowOff>
    </xdr:from>
    <xdr:to>
      <xdr:col>24</xdr:col>
      <xdr:colOff>114300</xdr:colOff>
      <xdr:row>97</xdr:row>
      <xdr:rowOff>145808</xdr:rowOff>
    </xdr:to>
    <xdr:sp macro="" textlink="">
      <xdr:nvSpPr>
        <xdr:cNvPr id="250" name="楕円 249"/>
        <xdr:cNvSpPr/>
      </xdr:nvSpPr>
      <xdr:spPr>
        <a:xfrm>
          <a:off x="4584700" y="166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22635</xdr:rowOff>
    </xdr:from>
    <xdr:ext cx="534377" cy="259045"/>
    <xdr:sp macro="" textlink="">
      <xdr:nvSpPr>
        <xdr:cNvPr id="251" name="衛生費該当値テキスト"/>
        <xdr:cNvSpPr txBox="1"/>
      </xdr:nvSpPr>
      <xdr:spPr>
        <a:xfrm>
          <a:off x="4686300" y="166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50267</xdr:rowOff>
    </xdr:from>
    <xdr:to>
      <xdr:col>20</xdr:col>
      <xdr:colOff>38100</xdr:colOff>
      <xdr:row>97</xdr:row>
      <xdr:rowOff>151867</xdr:rowOff>
    </xdr:to>
    <xdr:sp macro="" textlink="">
      <xdr:nvSpPr>
        <xdr:cNvPr id="252" name="楕円 251"/>
        <xdr:cNvSpPr/>
      </xdr:nvSpPr>
      <xdr:spPr>
        <a:xfrm>
          <a:off x="3746500" y="166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142994</xdr:rowOff>
    </xdr:from>
    <xdr:ext cx="534377" cy="259045"/>
    <xdr:sp macro="" textlink="">
      <xdr:nvSpPr>
        <xdr:cNvPr id="253" name="テキスト ボックス 252"/>
        <xdr:cNvSpPr txBox="1"/>
      </xdr:nvSpPr>
      <xdr:spPr>
        <a:xfrm>
          <a:off x="3530111" y="167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30195</xdr:rowOff>
    </xdr:from>
    <xdr:to>
      <xdr:col>15</xdr:col>
      <xdr:colOff>101600</xdr:colOff>
      <xdr:row>97</xdr:row>
      <xdr:rowOff>131795</xdr:rowOff>
    </xdr:to>
    <xdr:sp macro="" textlink="">
      <xdr:nvSpPr>
        <xdr:cNvPr id="254" name="楕円 253"/>
        <xdr:cNvSpPr/>
      </xdr:nvSpPr>
      <xdr:spPr>
        <a:xfrm>
          <a:off x="2857500" y="1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122922</xdr:rowOff>
    </xdr:from>
    <xdr:ext cx="534377" cy="259045"/>
    <xdr:sp macro="" textlink="">
      <xdr:nvSpPr>
        <xdr:cNvPr id="255" name="テキスト ボックス 254"/>
        <xdr:cNvSpPr txBox="1"/>
      </xdr:nvSpPr>
      <xdr:spPr>
        <a:xfrm>
          <a:off x="2641111" y="167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11678</xdr:rowOff>
    </xdr:from>
    <xdr:to>
      <xdr:col>10</xdr:col>
      <xdr:colOff>165100</xdr:colOff>
      <xdr:row>97</xdr:row>
      <xdr:rowOff>113278</xdr:rowOff>
    </xdr:to>
    <xdr:sp macro="" textlink="">
      <xdr:nvSpPr>
        <xdr:cNvPr id="256" name="楕円 255"/>
        <xdr:cNvSpPr/>
      </xdr:nvSpPr>
      <xdr:spPr>
        <a:xfrm>
          <a:off x="1968500" y="166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104405</xdr:rowOff>
    </xdr:from>
    <xdr:ext cx="534377" cy="259045"/>
    <xdr:sp macro="" textlink="">
      <xdr:nvSpPr>
        <xdr:cNvPr id="257" name="テキスト ボックス 256"/>
        <xdr:cNvSpPr txBox="1"/>
      </xdr:nvSpPr>
      <xdr:spPr>
        <a:xfrm>
          <a:off x="1752111" y="1673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63548</xdr:rowOff>
    </xdr:from>
    <xdr:to>
      <xdr:col>6</xdr:col>
      <xdr:colOff>38100</xdr:colOff>
      <xdr:row>97</xdr:row>
      <xdr:rowOff>165148</xdr:rowOff>
    </xdr:to>
    <xdr:sp macro="" textlink="">
      <xdr:nvSpPr>
        <xdr:cNvPr id="258" name="楕円 257"/>
        <xdr:cNvSpPr/>
      </xdr:nvSpPr>
      <xdr:spPr>
        <a:xfrm>
          <a:off x="1079500" y="166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156275</xdr:rowOff>
    </xdr:from>
    <xdr:ext cx="534377" cy="259045"/>
    <xdr:sp macro="" textlink="">
      <xdr:nvSpPr>
        <xdr:cNvPr id="259" name="テキスト ボックス 258"/>
        <xdr:cNvSpPr txBox="1"/>
      </xdr:nvSpPr>
      <xdr:spPr>
        <a:xfrm>
          <a:off x="863111" y="167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143383</xdr:rowOff>
    </xdr:from>
    <xdr:to>
      <xdr:col>55</xdr:col>
      <xdr:colOff>0</xdr:colOff>
      <xdr:row>38</xdr:row>
      <xdr:rowOff>143891</xdr:rowOff>
    </xdr:to>
    <xdr:cxnSp macro="">
      <xdr:nvCxnSpPr>
        <xdr:cNvPr id="288" name="直線コネクタ 287"/>
        <xdr:cNvCxnSpPr/>
      </xdr:nvCxnSpPr>
      <xdr:spPr>
        <a:xfrm flipV="1">
          <a:off x="9639300" y="6658483"/>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134493</xdr:rowOff>
    </xdr:from>
    <xdr:to>
      <xdr:col>50</xdr:col>
      <xdr:colOff>114300</xdr:colOff>
      <xdr:row>38</xdr:row>
      <xdr:rowOff>143891</xdr:rowOff>
    </xdr:to>
    <xdr:cxnSp macro="">
      <xdr:nvCxnSpPr>
        <xdr:cNvPr id="291" name="直線コネクタ 290"/>
        <xdr:cNvCxnSpPr/>
      </xdr:nvCxnSpPr>
      <xdr:spPr>
        <a:xfrm>
          <a:off x="8750300" y="6649593"/>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100220</xdr:rowOff>
    </xdr:from>
    <xdr:ext cx="469744" cy="259045"/>
    <xdr:sp macro="" textlink="">
      <xdr:nvSpPr>
        <xdr:cNvPr id="293" name="テキスト ボックス 292"/>
        <xdr:cNvSpPr txBox="1"/>
      </xdr:nvSpPr>
      <xdr:spPr>
        <a:xfrm>
          <a:off x="9404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66294</xdr:rowOff>
    </xdr:from>
    <xdr:to>
      <xdr:col>45</xdr:col>
      <xdr:colOff>177800</xdr:colOff>
      <xdr:row>38</xdr:row>
      <xdr:rowOff>134493</xdr:rowOff>
    </xdr:to>
    <xdr:cxnSp macro="">
      <xdr:nvCxnSpPr>
        <xdr:cNvPr id="294" name="直線コネクタ 293"/>
        <xdr:cNvCxnSpPr/>
      </xdr:nvCxnSpPr>
      <xdr:spPr>
        <a:xfrm>
          <a:off x="7861300" y="6581394"/>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82821</xdr:rowOff>
    </xdr:from>
    <xdr:ext cx="469744" cy="259045"/>
    <xdr:sp macro="" textlink="">
      <xdr:nvSpPr>
        <xdr:cNvPr id="296" name="テキスト ボックス 295"/>
        <xdr:cNvSpPr txBox="1"/>
      </xdr:nvSpPr>
      <xdr:spPr>
        <a:xfrm>
          <a:off x="8515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66294</xdr:rowOff>
    </xdr:from>
    <xdr:to>
      <xdr:col>41</xdr:col>
      <xdr:colOff>50800</xdr:colOff>
      <xdr:row>38</xdr:row>
      <xdr:rowOff>109220</xdr:rowOff>
    </xdr:to>
    <xdr:cxnSp macro="">
      <xdr:nvCxnSpPr>
        <xdr:cNvPr id="297" name="直線コネクタ 296"/>
        <xdr:cNvCxnSpPr/>
      </xdr:nvCxnSpPr>
      <xdr:spPr>
        <a:xfrm flipV="1">
          <a:off x="6972300" y="6581394"/>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61739</xdr:rowOff>
    </xdr:from>
    <xdr:ext cx="469744" cy="259045"/>
    <xdr:sp macro="" textlink="">
      <xdr:nvSpPr>
        <xdr:cNvPr id="299" name="テキスト ボックス 298"/>
        <xdr:cNvSpPr txBox="1"/>
      </xdr:nvSpPr>
      <xdr:spPr>
        <a:xfrm>
          <a:off x="7626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36212</xdr:rowOff>
    </xdr:from>
    <xdr:ext cx="469744" cy="259045"/>
    <xdr:sp macro="" textlink="">
      <xdr:nvSpPr>
        <xdr:cNvPr id="301" name="テキスト ボックス 300"/>
        <xdr:cNvSpPr txBox="1"/>
      </xdr:nvSpPr>
      <xdr:spPr>
        <a:xfrm>
          <a:off x="6737428"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92583</xdr:rowOff>
    </xdr:from>
    <xdr:to>
      <xdr:col>55</xdr:col>
      <xdr:colOff>50800</xdr:colOff>
      <xdr:row>39</xdr:row>
      <xdr:rowOff>22733</xdr:rowOff>
    </xdr:to>
    <xdr:sp macro="" textlink="">
      <xdr:nvSpPr>
        <xdr:cNvPr id="307" name="楕円 306"/>
        <xdr:cNvSpPr/>
      </xdr:nvSpPr>
      <xdr:spPr>
        <a:xfrm>
          <a:off x="10426700" y="66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7510</xdr:rowOff>
    </xdr:from>
    <xdr:ext cx="378565" cy="259045"/>
    <xdr:sp macro="" textlink="">
      <xdr:nvSpPr>
        <xdr:cNvPr id="308" name="労働費該当値テキスト"/>
        <xdr:cNvSpPr txBox="1"/>
      </xdr:nvSpPr>
      <xdr:spPr>
        <a:xfrm>
          <a:off x="10528300" y="6522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93091</xdr:rowOff>
    </xdr:from>
    <xdr:to>
      <xdr:col>50</xdr:col>
      <xdr:colOff>165100</xdr:colOff>
      <xdr:row>39</xdr:row>
      <xdr:rowOff>23241</xdr:rowOff>
    </xdr:to>
    <xdr:sp macro="" textlink="">
      <xdr:nvSpPr>
        <xdr:cNvPr id="309" name="楕円 308"/>
        <xdr:cNvSpPr/>
      </xdr:nvSpPr>
      <xdr:spPr>
        <a:xfrm>
          <a:off x="9588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14368</xdr:rowOff>
    </xdr:from>
    <xdr:ext cx="378565" cy="259045"/>
    <xdr:sp macro="" textlink="">
      <xdr:nvSpPr>
        <xdr:cNvPr id="310" name="テキスト ボックス 309"/>
        <xdr:cNvSpPr txBox="1"/>
      </xdr:nvSpPr>
      <xdr:spPr>
        <a:xfrm>
          <a:off x="9450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83693</xdr:rowOff>
    </xdr:from>
    <xdr:to>
      <xdr:col>46</xdr:col>
      <xdr:colOff>38100</xdr:colOff>
      <xdr:row>39</xdr:row>
      <xdr:rowOff>13843</xdr:rowOff>
    </xdr:to>
    <xdr:sp macro="" textlink="">
      <xdr:nvSpPr>
        <xdr:cNvPr id="311" name="楕円 310"/>
        <xdr:cNvSpPr/>
      </xdr:nvSpPr>
      <xdr:spPr>
        <a:xfrm>
          <a:off x="86995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4970</xdr:rowOff>
    </xdr:from>
    <xdr:ext cx="378565" cy="259045"/>
    <xdr:sp macro="" textlink="">
      <xdr:nvSpPr>
        <xdr:cNvPr id="312" name="テキスト ボックス 311"/>
        <xdr:cNvSpPr txBox="1"/>
      </xdr:nvSpPr>
      <xdr:spPr>
        <a:xfrm>
          <a:off x="8561017" y="669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15494</xdr:rowOff>
    </xdr:from>
    <xdr:to>
      <xdr:col>41</xdr:col>
      <xdr:colOff>101600</xdr:colOff>
      <xdr:row>38</xdr:row>
      <xdr:rowOff>117094</xdr:rowOff>
    </xdr:to>
    <xdr:sp macro="" textlink="">
      <xdr:nvSpPr>
        <xdr:cNvPr id="313" name="楕円 312"/>
        <xdr:cNvSpPr/>
      </xdr:nvSpPr>
      <xdr:spPr>
        <a:xfrm>
          <a:off x="7810500" y="65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108221</xdr:rowOff>
    </xdr:from>
    <xdr:ext cx="469744" cy="259045"/>
    <xdr:sp macro="" textlink="">
      <xdr:nvSpPr>
        <xdr:cNvPr id="314" name="テキスト ボックス 313"/>
        <xdr:cNvSpPr txBox="1"/>
      </xdr:nvSpPr>
      <xdr:spPr>
        <a:xfrm>
          <a:off x="7626428" y="66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58420</xdr:rowOff>
    </xdr:from>
    <xdr:to>
      <xdr:col>36</xdr:col>
      <xdr:colOff>165100</xdr:colOff>
      <xdr:row>38</xdr:row>
      <xdr:rowOff>160020</xdr:rowOff>
    </xdr:to>
    <xdr:sp macro="" textlink="">
      <xdr:nvSpPr>
        <xdr:cNvPr id="315" name="楕円 314"/>
        <xdr:cNvSpPr/>
      </xdr:nvSpPr>
      <xdr:spPr>
        <a:xfrm>
          <a:off x="6921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151147</xdr:rowOff>
    </xdr:from>
    <xdr:ext cx="378565" cy="259045"/>
    <xdr:sp macro="" textlink="">
      <xdr:nvSpPr>
        <xdr:cNvPr id="316" name="テキスト ボックス 315"/>
        <xdr:cNvSpPr txBox="1"/>
      </xdr:nvSpPr>
      <xdr:spPr>
        <a:xfrm>
          <a:off x="6783017" y="66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167198</xdr:rowOff>
    </xdr:from>
    <xdr:to>
      <xdr:col>55</xdr:col>
      <xdr:colOff>0</xdr:colOff>
      <xdr:row>55</xdr:row>
      <xdr:rowOff>9920</xdr:rowOff>
    </xdr:to>
    <xdr:cxnSp macro="">
      <xdr:nvCxnSpPr>
        <xdr:cNvPr id="347" name="直線コネクタ 346"/>
        <xdr:cNvCxnSpPr/>
      </xdr:nvCxnSpPr>
      <xdr:spPr>
        <a:xfrm flipV="1">
          <a:off x="9639300" y="8739698"/>
          <a:ext cx="838200" cy="69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65694</xdr:rowOff>
    </xdr:from>
    <xdr:ext cx="534377" cy="259045"/>
    <xdr:sp macro="" textlink="">
      <xdr:nvSpPr>
        <xdr:cNvPr id="348" name="農林水産業費平均値テキスト"/>
        <xdr:cNvSpPr txBox="1"/>
      </xdr:nvSpPr>
      <xdr:spPr>
        <a:xfrm>
          <a:off x="10528300" y="949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9920</xdr:rowOff>
    </xdr:from>
    <xdr:to>
      <xdr:col>50</xdr:col>
      <xdr:colOff>114300</xdr:colOff>
      <xdr:row>55</xdr:row>
      <xdr:rowOff>22102</xdr:rowOff>
    </xdr:to>
    <xdr:cxnSp macro="">
      <xdr:nvCxnSpPr>
        <xdr:cNvPr id="350" name="直線コネクタ 349"/>
        <xdr:cNvCxnSpPr/>
      </xdr:nvCxnSpPr>
      <xdr:spPr>
        <a:xfrm flipV="1">
          <a:off x="8750300" y="9439670"/>
          <a:ext cx="8890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84668</xdr:rowOff>
    </xdr:from>
    <xdr:ext cx="534377" cy="259045"/>
    <xdr:sp macro="" textlink="">
      <xdr:nvSpPr>
        <xdr:cNvPr id="352" name="テキスト ボックス 351"/>
        <xdr:cNvSpPr txBox="1"/>
      </xdr:nvSpPr>
      <xdr:spPr>
        <a:xfrm>
          <a:off x="9372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22102</xdr:rowOff>
    </xdr:from>
    <xdr:to>
      <xdr:col>45</xdr:col>
      <xdr:colOff>177800</xdr:colOff>
      <xdr:row>55</xdr:row>
      <xdr:rowOff>66189</xdr:rowOff>
    </xdr:to>
    <xdr:cxnSp macro="">
      <xdr:nvCxnSpPr>
        <xdr:cNvPr id="353" name="直線コネクタ 352"/>
        <xdr:cNvCxnSpPr/>
      </xdr:nvCxnSpPr>
      <xdr:spPr>
        <a:xfrm flipV="1">
          <a:off x="7861300" y="945185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87215</xdr:rowOff>
    </xdr:from>
    <xdr:ext cx="534377" cy="259045"/>
    <xdr:sp macro="" textlink="">
      <xdr:nvSpPr>
        <xdr:cNvPr id="355" name="テキスト ボックス 354"/>
        <xdr:cNvSpPr txBox="1"/>
      </xdr:nvSpPr>
      <xdr:spPr>
        <a:xfrm>
          <a:off x="8483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66189</xdr:rowOff>
    </xdr:from>
    <xdr:to>
      <xdr:col>41</xdr:col>
      <xdr:colOff>50800</xdr:colOff>
      <xdr:row>56</xdr:row>
      <xdr:rowOff>11716</xdr:rowOff>
    </xdr:to>
    <xdr:cxnSp macro="">
      <xdr:nvCxnSpPr>
        <xdr:cNvPr id="356" name="直線コネクタ 355"/>
        <xdr:cNvCxnSpPr/>
      </xdr:nvCxnSpPr>
      <xdr:spPr>
        <a:xfrm flipV="1">
          <a:off x="6972300" y="9495939"/>
          <a:ext cx="889000" cy="11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116398</xdr:rowOff>
    </xdr:from>
    <xdr:to>
      <xdr:col>55</xdr:col>
      <xdr:colOff>50800</xdr:colOff>
      <xdr:row>51</xdr:row>
      <xdr:rowOff>46548</xdr:rowOff>
    </xdr:to>
    <xdr:sp macro="" textlink="">
      <xdr:nvSpPr>
        <xdr:cNvPr id="366" name="楕円 365"/>
        <xdr:cNvSpPr/>
      </xdr:nvSpPr>
      <xdr:spPr>
        <a:xfrm>
          <a:off x="10426700" y="86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43169</xdr:rowOff>
    </xdr:from>
    <xdr:ext cx="534377" cy="259045"/>
    <xdr:sp macro="" textlink="">
      <xdr:nvSpPr>
        <xdr:cNvPr id="367" name="農林水産業費該当値テキスト"/>
        <xdr:cNvSpPr txBox="1"/>
      </xdr:nvSpPr>
      <xdr:spPr>
        <a:xfrm>
          <a:off x="10528300" y="86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130570</xdr:rowOff>
    </xdr:from>
    <xdr:to>
      <xdr:col>50</xdr:col>
      <xdr:colOff>165100</xdr:colOff>
      <xdr:row>55</xdr:row>
      <xdr:rowOff>60720</xdr:rowOff>
    </xdr:to>
    <xdr:sp macro="" textlink="">
      <xdr:nvSpPr>
        <xdr:cNvPr id="368" name="楕円 367"/>
        <xdr:cNvSpPr/>
      </xdr:nvSpPr>
      <xdr:spPr>
        <a:xfrm>
          <a:off x="9588500" y="938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77247</xdr:rowOff>
    </xdr:from>
    <xdr:ext cx="534377" cy="259045"/>
    <xdr:sp macro="" textlink="">
      <xdr:nvSpPr>
        <xdr:cNvPr id="369" name="テキスト ボックス 368"/>
        <xdr:cNvSpPr txBox="1"/>
      </xdr:nvSpPr>
      <xdr:spPr>
        <a:xfrm>
          <a:off x="9372111" y="916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142752</xdr:rowOff>
    </xdr:from>
    <xdr:to>
      <xdr:col>46</xdr:col>
      <xdr:colOff>38100</xdr:colOff>
      <xdr:row>55</xdr:row>
      <xdr:rowOff>72902</xdr:rowOff>
    </xdr:to>
    <xdr:sp macro="" textlink="">
      <xdr:nvSpPr>
        <xdr:cNvPr id="370" name="楕円 369"/>
        <xdr:cNvSpPr/>
      </xdr:nvSpPr>
      <xdr:spPr>
        <a:xfrm>
          <a:off x="8699500" y="94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89429</xdr:rowOff>
    </xdr:from>
    <xdr:ext cx="534377" cy="259045"/>
    <xdr:sp macro="" textlink="">
      <xdr:nvSpPr>
        <xdr:cNvPr id="371" name="テキスト ボックス 370"/>
        <xdr:cNvSpPr txBox="1"/>
      </xdr:nvSpPr>
      <xdr:spPr>
        <a:xfrm>
          <a:off x="8483111" y="917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15389</xdr:rowOff>
    </xdr:from>
    <xdr:to>
      <xdr:col>41</xdr:col>
      <xdr:colOff>101600</xdr:colOff>
      <xdr:row>55</xdr:row>
      <xdr:rowOff>116989</xdr:rowOff>
    </xdr:to>
    <xdr:sp macro="" textlink="">
      <xdr:nvSpPr>
        <xdr:cNvPr id="372" name="楕円 371"/>
        <xdr:cNvSpPr/>
      </xdr:nvSpPr>
      <xdr:spPr>
        <a:xfrm>
          <a:off x="7810500" y="94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133516</xdr:rowOff>
    </xdr:from>
    <xdr:ext cx="534377" cy="259045"/>
    <xdr:sp macro="" textlink="">
      <xdr:nvSpPr>
        <xdr:cNvPr id="373" name="テキスト ボックス 372"/>
        <xdr:cNvSpPr txBox="1"/>
      </xdr:nvSpPr>
      <xdr:spPr>
        <a:xfrm>
          <a:off x="7594111" y="92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132366</xdr:rowOff>
    </xdr:from>
    <xdr:to>
      <xdr:col>36</xdr:col>
      <xdr:colOff>165100</xdr:colOff>
      <xdr:row>56</xdr:row>
      <xdr:rowOff>62516</xdr:rowOff>
    </xdr:to>
    <xdr:sp macro="" textlink="">
      <xdr:nvSpPr>
        <xdr:cNvPr id="374" name="楕円 373"/>
        <xdr:cNvSpPr/>
      </xdr:nvSpPr>
      <xdr:spPr>
        <a:xfrm>
          <a:off x="6921500" y="95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79043</xdr:rowOff>
    </xdr:from>
    <xdr:ext cx="534377" cy="259045"/>
    <xdr:sp macro="" textlink="">
      <xdr:nvSpPr>
        <xdr:cNvPr id="375" name="テキスト ボックス 374"/>
        <xdr:cNvSpPr txBox="1"/>
      </xdr:nvSpPr>
      <xdr:spPr>
        <a:xfrm>
          <a:off x="6705111" y="933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13133</xdr:rowOff>
    </xdr:from>
    <xdr:to>
      <xdr:col>55</xdr:col>
      <xdr:colOff>0</xdr:colOff>
      <xdr:row>77</xdr:row>
      <xdr:rowOff>75882</xdr:rowOff>
    </xdr:to>
    <xdr:cxnSp macro="">
      <xdr:nvCxnSpPr>
        <xdr:cNvPr id="404" name="直線コネクタ 403"/>
        <xdr:cNvCxnSpPr/>
      </xdr:nvCxnSpPr>
      <xdr:spPr>
        <a:xfrm flipV="1">
          <a:off x="9639300" y="13214783"/>
          <a:ext cx="838200" cy="6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35386</xdr:rowOff>
    </xdr:from>
    <xdr:ext cx="534377" cy="259045"/>
    <xdr:sp macro="" textlink="">
      <xdr:nvSpPr>
        <xdr:cNvPr id="405" name="商工費平均値テキスト"/>
        <xdr:cNvSpPr txBox="1"/>
      </xdr:nvSpPr>
      <xdr:spPr>
        <a:xfrm>
          <a:off x="10528300" y="12894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167284</xdr:rowOff>
    </xdr:from>
    <xdr:to>
      <xdr:col>50</xdr:col>
      <xdr:colOff>114300</xdr:colOff>
      <xdr:row>77</xdr:row>
      <xdr:rowOff>75882</xdr:rowOff>
    </xdr:to>
    <xdr:cxnSp macro="">
      <xdr:nvCxnSpPr>
        <xdr:cNvPr id="407" name="直線コネクタ 406"/>
        <xdr:cNvCxnSpPr/>
      </xdr:nvCxnSpPr>
      <xdr:spPr>
        <a:xfrm>
          <a:off x="8750300" y="13197484"/>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131436</xdr:rowOff>
    </xdr:from>
    <xdr:ext cx="534377" cy="259045"/>
    <xdr:sp macro="" textlink="">
      <xdr:nvSpPr>
        <xdr:cNvPr id="409" name="テキスト ボックス 408"/>
        <xdr:cNvSpPr txBox="1"/>
      </xdr:nvSpPr>
      <xdr:spPr>
        <a:xfrm>
          <a:off x="9372111" y="128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167284</xdr:rowOff>
    </xdr:from>
    <xdr:to>
      <xdr:col>45</xdr:col>
      <xdr:colOff>177800</xdr:colOff>
      <xdr:row>77</xdr:row>
      <xdr:rowOff>125985</xdr:rowOff>
    </xdr:to>
    <xdr:cxnSp macro="">
      <xdr:nvCxnSpPr>
        <xdr:cNvPr id="410" name="直線コネクタ 409"/>
        <xdr:cNvCxnSpPr/>
      </xdr:nvCxnSpPr>
      <xdr:spPr>
        <a:xfrm flipV="1">
          <a:off x="7861300" y="13197484"/>
          <a:ext cx="889000" cy="13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3077</xdr:rowOff>
    </xdr:from>
    <xdr:ext cx="534377" cy="259045"/>
    <xdr:sp macro="" textlink="">
      <xdr:nvSpPr>
        <xdr:cNvPr id="412" name="テキスト ボックス 411"/>
        <xdr:cNvSpPr txBox="1"/>
      </xdr:nvSpPr>
      <xdr:spPr>
        <a:xfrm>
          <a:off x="8483111" y="128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125985</xdr:rowOff>
    </xdr:from>
    <xdr:to>
      <xdr:col>41</xdr:col>
      <xdr:colOff>50800</xdr:colOff>
      <xdr:row>77</xdr:row>
      <xdr:rowOff>126288</xdr:rowOff>
    </xdr:to>
    <xdr:cxnSp macro="">
      <xdr:nvCxnSpPr>
        <xdr:cNvPr id="413" name="直線コネクタ 412"/>
        <xdr:cNvCxnSpPr/>
      </xdr:nvCxnSpPr>
      <xdr:spPr>
        <a:xfrm flipV="1">
          <a:off x="6972300" y="13327635"/>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138371</xdr:rowOff>
    </xdr:from>
    <xdr:ext cx="469744" cy="259045"/>
    <xdr:sp macro="" textlink="">
      <xdr:nvSpPr>
        <xdr:cNvPr id="415" name="テキスト ボックス 414"/>
        <xdr:cNvSpPr txBox="1"/>
      </xdr:nvSpPr>
      <xdr:spPr>
        <a:xfrm>
          <a:off x="7626428" y="129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126827</xdr:rowOff>
    </xdr:from>
    <xdr:ext cx="469744" cy="259045"/>
    <xdr:sp macro="" textlink="">
      <xdr:nvSpPr>
        <xdr:cNvPr id="417" name="テキスト ボックス 416"/>
        <xdr:cNvSpPr txBox="1"/>
      </xdr:nvSpPr>
      <xdr:spPr>
        <a:xfrm>
          <a:off x="6737428" y="129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133783</xdr:rowOff>
    </xdr:from>
    <xdr:to>
      <xdr:col>55</xdr:col>
      <xdr:colOff>50800</xdr:colOff>
      <xdr:row>77</xdr:row>
      <xdr:rowOff>63933</xdr:rowOff>
    </xdr:to>
    <xdr:sp macro="" textlink="">
      <xdr:nvSpPr>
        <xdr:cNvPr id="423" name="楕円 422"/>
        <xdr:cNvSpPr/>
      </xdr:nvSpPr>
      <xdr:spPr>
        <a:xfrm>
          <a:off x="10426700" y="1316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112210</xdr:rowOff>
    </xdr:from>
    <xdr:ext cx="469744" cy="259045"/>
    <xdr:sp macro="" textlink="">
      <xdr:nvSpPr>
        <xdr:cNvPr id="424" name="商工費該当値テキスト"/>
        <xdr:cNvSpPr txBox="1"/>
      </xdr:nvSpPr>
      <xdr:spPr>
        <a:xfrm>
          <a:off x="10528300" y="1314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25082</xdr:rowOff>
    </xdr:from>
    <xdr:to>
      <xdr:col>50</xdr:col>
      <xdr:colOff>165100</xdr:colOff>
      <xdr:row>77</xdr:row>
      <xdr:rowOff>126682</xdr:rowOff>
    </xdr:to>
    <xdr:sp macro="" textlink="">
      <xdr:nvSpPr>
        <xdr:cNvPr id="425" name="楕円 424"/>
        <xdr:cNvSpPr/>
      </xdr:nvSpPr>
      <xdr:spPr>
        <a:xfrm>
          <a:off x="9588500" y="132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117809</xdr:rowOff>
    </xdr:from>
    <xdr:ext cx="469744" cy="259045"/>
    <xdr:sp macro="" textlink="">
      <xdr:nvSpPr>
        <xdr:cNvPr id="426" name="テキスト ボックス 425"/>
        <xdr:cNvSpPr txBox="1"/>
      </xdr:nvSpPr>
      <xdr:spPr>
        <a:xfrm>
          <a:off x="9404428" y="1331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116484</xdr:rowOff>
    </xdr:from>
    <xdr:to>
      <xdr:col>46</xdr:col>
      <xdr:colOff>38100</xdr:colOff>
      <xdr:row>77</xdr:row>
      <xdr:rowOff>46634</xdr:rowOff>
    </xdr:to>
    <xdr:sp macro="" textlink="">
      <xdr:nvSpPr>
        <xdr:cNvPr id="427" name="楕円 426"/>
        <xdr:cNvSpPr/>
      </xdr:nvSpPr>
      <xdr:spPr>
        <a:xfrm>
          <a:off x="8699500" y="131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37761</xdr:rowOff>
    </xdr:from>
    <xdr:ext cx="534377" cy="259045"/>
    <xdr:sp macro="" textlink="">
      <xdr:nvSpPr>
        <xdr:cNvPr id="428" name="テキスト ボックス 427"/>
        <xdr:cNvSpPr txBox="1"/>
      </xdr:nvSpPr>
      <xdr:spPr>
        <a:xfrm>
          <a:off x="8483111" y="1323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75185</xdr:rowOff>
    </xdr:from>
    <xdr:to>
      <xdr:col>41</xdr:col>
      <xdr:colOff>101600</xdr:colOff>
      <xdr:row>78</xdr:row>
      <xdr:rowOff>5335</xdr:rowOff>
    </xdr:to>
    <xdr:sp macro="" textlink="">
      <xdr:nvSpPr>
        <xdr:cNvPr id="429" name="楕円 428"/>
        <xdr:cNvSpPr/>
      </xdr:nvSpPr>
      <xdr:spPr>
        <a:xfrm>
          <a:off x="7810500" y="132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167912</xdr:rowOff>
    </xdr:from>
    <xdr:ext cx="469744" cy="259045"/>
    <xdr:sp macro="" textlink="">
      <xdr:nvSpPr>
        <xdr:cNvPr id="430" name="テキスト ボックス 429"/>
        <xdr:cNvSpPr txBox="1"/>
      </xdr:nvSpPr>
      <xdr:spPr>
        <a:xfrm>
          <a:off x="7626428" y="133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75488</xdr:rowOff>
    </xdr:from>
    <xdr:to>
      <xdr:col>36</xdr:col>
      <xdr:colOff>165100</xdr:colOff>
      <xdr:row>78</xdr:row>
      <xdr:rowOff>5638</xdr:rowOff>
    </xdr:to>
    <xdr:sp macro="" textlink="">
      <xdr:nvSpPr>
        <xdr:cNvPr id="431" name="楕円 430"/>
        <xdr:cNvSpPr/>
      </xdr:nvSpPr>
      <xdr:spPr>
        <a:xfrm>
          <a:off x="6921500" y="132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168215</xdr:rowOff>
    </xdr:from>
    <xdr:ext cx="469744" cy="259045"/>
    <xdr:sp macro="" textlink="">
      <xdr:nvSpPr>
        <xdr:cNvPr id="432" name="テキスト ボックス 431"/>
        <xdr:cNvSpPr txBox="1"/>
      </xdr:nvSpPr>
      <xdr:spPr>
        <a:xfrm>
          <a:off x="6737428" y="133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157759</xdr:rowOff>
    </xdr:from>
    <xdr:to>
      <xdr:col>55</xdr:col>
      <xdr:colOff>0</xdr:colOff>
      <xdr:row>97</xdr:row>
      <xdr:rowOff>162713</xdr:rowOff>
    </xdr:to>
    <xdr:cxnSp macro="">
      <xdr:nvCxnSpPr>
        <xdr:cNvPr id="462" name="直線コネクタ 461"/>
        <xdr:cNvCxnSpPr/>
      </xdr:nvCxnSpPr>
      <xdr:spPr>
        <a:xfrm flipV="1">
          <a:off x="9639300" y="16788409"/>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159345</xdr:rowOff>
    </xdr:from>
    <xdr:ext cx="534377" cy="259045"/>
    <xdr:sp macro="" textlink="">
      <xdr:nvSpPr>
        <xdr:cNvPr id="463" name="土木費平均値テキスト"/>
        <xdr:cNvSpPr txBox="1"/>
      </xdr:nvSpPr>
      <xdr:spPr>
        <a:xfrm>
          <a:off x="10528300" y="1627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162713</xdr:rowOff>
    </xdr:from>
    <xdr:to>
      <xdr:col>50</xdr:col>
      <xdr:colOff>114300</xdr:colOff>
      <xdr:row>98</xdr:row>
      <xdr:rowOff>65272</xdr:rowOff>
    </xdr:to>
    <xdr:cxnSp macro="">
      <xdr:nvCxnSpPr>
        <xdr:cNvPr id="465" name="直線コネクタ 464"/>
        <xdr:cNvCxnSpPr/>
      </xdr:nvCxnSpPr>
      <xdr:spPr>
        <a:xfrm flipV="1">
          <a:off x="8750300" y="16793363"/>
          <a:ext cx="889000" cy="7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122465</xdr:rowOff>
    </xdr:from>
    <xdr:ext cx="534377" cy="259045"/>
    <xdr:sp macro="" textlink="">
      <xdr:nvSpPr>
        <xdr:cNvPr id="467" name="テキスト ボックス 466"/>
        <xdr:cNvSpPr txBox="1"/>
      </xdr:nvSpPr>
      <xdr:spPr>
        <a:xfrm>
          <a:off x="9372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60413</xdr:rowOff>
    </xdr:from>
    <xdr:to>
      <xdr:col>45</xdr:col>
      <xdr:colOff>177800</xdr:colOff>
      <xdr:row>98</xdr:row>
      <xdr:rowOff>65272</xdr:rowOff>
    </xdr:to>
    <xdr:cxnSp macro="">
      <xdr:nvCxnSpPr>
        <xdr:cNvPr id="468" name="直線コネクタ 467"/>
        <xdr:cNvCxnSpPr/>
      </xdr:nvCxnSpPr>
      <xdr:spPr>
        <a:xfrm>
          <a:off x="7861300" y="16862513"/>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43139</xdr:rowOff>
    </xdr:from>
    <xdr:ext cx="534377" cy="259045"/>
    <xdr:sp macro="" textlink="">
      <xdr:nvSpPr>
        <xdr:cNvPr id="470" name="テキスト ボックス 469"/>
        <xdr:cNvSpPr txBox="1"/>
      </xdr:nvSpPr>
      <xdr:spPr>
        <a:xfrm>
          <a:off x="8483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163970</xdr:rowOff>
    </xdr:from>
    <xdr:to>
      <xdr:col>41</xdr:col>
      <xdr:colOff>50800</xdr:colOff>
      <xdr:row>98</xdr:row>
      <xdr:rowOff>60413</xdr:rowOff>
    </xdr:to>
    <xdr:cxnSp macro="">
      <xdr:nvCxnSpPr>
        <xdr:cNvPr id="471" name="直線コネクタ 470"/>
        <xdr:cNvCxnSpPr/>
      </xdr:nvCxnSpPr>
      <xdr:spPr>
        <a:xfrm>
          <a:off x="6972300" y="16794620"/>
          <a:ext cx="8890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58760</xdr:rowOff>
    </xdr:from>
    <xdr:ext cx="534377" cy="259045"/>
    <xdr:sp macro="" textlink="">
      <xdr:nvSpPr>
        <xdr:cNvPr id="473" name="テキスト ボックス 472"/>
        <xdr:cNvSpPr txBox="1"/>
      </xdr:nvSpPr>
      <xdr:spPr>
        <a:xfrm>
          <a:off x="7594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17460</xdr:rowOff>
    </xdr:from>
    <xdr:ext cx="534377" cy="259045"/>
    <xdr:sp macro="" textlink="">
      <xdr:nvSpPr>
        <xdr:cNvPr id="475" name="テキスト ボックス 474"/>
        <xdr:cNvSpPr txBox="1"/>
      </xdr:nvSpPr>
      <xdr:spPr>
        <a:xfrm>
          <a:off x="6705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106959</xdr:rowOff>
    </xdr:from>
    <xdr:to>
      <xdr:col>55</xdr:col>
      <xdr:colOff>50800</xdr:colOff>
      <xdr:row>98</xdr:row>
      <xdr:rowOff>37109</xdr:rowOff>
    </xdr:to>
    <xdr:sp macro="" textlink="">
      <xdr:nvSpPr>
        <xdr:cNvPr id="481" name="楕円 480"/>
        <xdr:cNvSpPr/>
      </xdr:nvSpPr>
      <xdr:spPr>
        <a:xfrm>
          <a:off x="10426700" y="167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85386</xdr:rowOff>
    </xdr:from>
    <xdr:ext cx="534377" cy="259045"/>
    <xdr:sp macro="" textlink="">
      <xdr:nvSpPr>
        <xdr:cNvPr id="482" name="土木費該当値テキスト"/>
        <xdr:cNvSpPr txBox="1"/>
      </xdr:nvSpPr>
      <xdr:spPr>
        <a:xfrm>
          <a:off x="10528300" y="1671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111913</xdr:rowOff>
    </xdr:from>
    <xdr:to>
      <xdr:col>50</xdr:col>
      <xdr:colOff>165100</xdr:colOff>
      <xdr:row>98</xdr:row>
      <xdr:rowOff>42063</xdr:rowOff>
    </xdr:to>
    <xdr:sp macro="" textlink="">
      <xdr:nvSpPr>
        <xdr:cNvPr id="483" name="楕円 482"/>
        <xdr:cNvSpPr/>
      </xdr:nvSpPr>
      <xdr:spPr>
        <a:xfrm>
          <a:off x="9588500" y="16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33190</xdr:rowOff>
    </xdr:from>
    <xdr:ext cx="534377" cy="259045"/>
    <xdr:sp macro="" textlink="">
      <xdr:nvSpPr>
        <xdr:cNvPr id="484" name="テキスト ボックス 483"/>
        <xdr:cNvSpPr txBox="1"/>
      </xdr:nvSpPr>
      <xdr:spPr>
        <a:xfrm>
          <a:off x="9372111" y="168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14472</xdr:rowOff>
    </xdr:from>
    <xdr:to>
      <xdr:col>46</xdr:col>
      <xdr:colOff>38100</xdr:colOff>
      <xdr:row>98</xdr:row>
      <xdr:rowOff>116072</xdr:rowOff>
    </xdr:to>
    <xdr:sp macro="" textlink="">
      <xdr:nvSpPr>
        <xdr:cNvPr id="485" name="楕円 484"/>
        <xdr:cNvSpPr/>
      </xdr:nvSpPr>
      <xdr:spPr>
        <a:xfrm>
          <a:off x="8699500" y="168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107199</xdr:rowOff>
    </xdr:from>
    <xdr:ext cx="534377" cy="259045"/>
    <xdr:sp macro="" textlink="">
      <xdr:nvSpPr>
        <xdr:cNvPr id="486" name="テキスト ボックス 485"/>
        <xdr:cNvSpPr txBox="1"/>
      </xdr:nvSpPr>
      <xdr:spPr>
        <a:xfrm>
          <a:off x="8483111" y="169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9613</xdr:rowOff>
    </xdr:from>
    <xdr:to>
      <xdr:col>41</xdr:col>
      <xdr:colOff>101600</xdr:colOff>
      <xdr:row>98</xdr:row>
      <xdr:rowOff>111213</xdr:rowOff>
    </xdr:to>
    <xdr:sp macro="" textlink="">
      <xdr:nvSpPr>
        <xdr:cNvPr id="487" name="楕円 486"/>
        <xdr:cNvSpPr/>
      </xdr:nvSpPr>
      <xdr:spPr>
        <a:xfrm>
          <a:off x="7810500" y="168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102340</xdr:rowOff>
    </xdr:from>
    <xdr:ext cx="534377" cy="259045"/>
    <xdr:sp macro="" textlink="">
      <xdr:nvSpPr>
        <xdr:cNvPr id="488" name="テキスト ボックス 487"/>
        <xdr:cNvSpPr txBox="1"/>
      </xdr:nvSpPr>
      <xdr:spPr>
        <a:xfrm>
          <a:off x="7594111" y="1690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113170</xdr:rowOff>
    </xdr:from>
    <xdr:to>
      <xdr:col>36</xdr:col>
      <xdr:colOff>165100</xdr:colOff>
      <xdr:row>98</xdr:row>
      <xdr:rowOff>43320</xdr:rowOff>
    </xdr:to>
    <xdr:sp macro="" textlink="">
      <xdr:nvSpPr>
        <xdr:cNvPr id="489" name="楕円 488"/>
        <xdr:cNvSpPr/>
      </xdr:nvSpPr>
      <xdr:spPr>
        <a:xfrm>
          <a:off x="6921500" y="167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34447</xdr:rowOff>
    </xdr:from>
    <xdr:ext cx="534377" cy="259045"/>
    <xdr:sp macro="" textlink="">
      <xdr:nvSpPr>
        <xdr:cNvPr id="490" name="テキスト ボックス 489"/>
        <xdr:cNvSpPr txBox="1"/>
      </xdr:nvSpPr>
      <xdr:spPr>
        <a:xfrm>
          <a:off x="6705111" y="168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72339</xdr:rowOff>
    </xdr:from>
    <xdr:to>
      <xdr:col>85</xdr:col>
      <xdr:colOff>127000</xdr:colOff>
      <xdr:row>35</xdr:row>
      <xdr:rowOff>149454</xdr:rowOff>
    </xdr:to>
    <xdr:cxnSp macro="">
      <xdr:nvCxnSpPr>
        <xdr:cNvPr id="520" name="直線コネクタ 519"/>
        <xdr:cNvCxnSpPr/>
      </xdr:nvCxnSpPr>
      <xdr:spPr>
        <a:xfrm flipV="1">
          <a:off x="15481300" y="6073089"/>
          <a:ext cx="838200" cy="7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80154</xdr:rowOff>
    </xdr:from>
    <xdr:ext cx="534377" cy="259045"/>
    <xdr:sp macro="" textlink="">
      <xdr:nvSpPr>
        <xdr:cNvPr id="521" name="消防費平均値テキスト"/>
        <xdr:cNvSpPr txBox="1"/>
      </xdr:nvSpPr>
      <xdr:spPr>
        <a:xfrm>
          <a:off x="16370300" y="573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171247</xdr:rowOff>
    </xdr:from>
    <xdr:to>
      <xdr:col>81</xdr:col>
      <xdr:colOff>50800</xdr:colOff>
      <xdr:row>35</xdr:row>
      <xdr:rowOff>149454</xdr:rowOff>
    </xdr:to>
    <xdr:cxnSp macro="">
      <xdr:nvCxnSpPr>
        <xdr:cNvPr id="523" name="直線コネクタ 522"/>
        <xdr:cNvCxnSpPr/>
      </xdr:nvCxnSpPr>
      <xdr:spPr>
        <a:xfrm>
          <a:off x="14592300" y="5657647"/>
          <a:ext cx="889000" cy="49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161231</xdr:rowOff>
    </xdr:from>
    <xdr:ext cx="534377" cy="259045"/>
    <xdr:sp macro="" textlink="">
      <xdr:nvSpPr>
        <xdr:cNvPr id="525" name="テキスト ボックス 524"/>
        <xdr:cNvSpPr txBox="1"/>
      </xdr:nvSpPr>
      <xdr:spPr>
        <a:xfrm>
          <a:off x="15214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171247</xdr:rowOff>
    </xdr:from>
    <xdr:to>
      <xdr:col>76</xdr:col>
      <xdr:colOff>114300</xdr:colOff>
      <xdr:row>33</xdr:row>
      <xdr:rowOff>41935</xdr:rowOff>
    </xdr:to>
    <xdr:cxnSp macro="">
      <xdr:nvCxnSpPr>
        <xdr:cNvPr id="526" name="直線コネクタ 525"/>
        <xdr:cNvCxnSpPr/>
      </xdr:nvCxnSpPr>
      <xdr:spPr>
        <a:xfrm flipV="1">
          <a:off x="13703300" y="5657647"/>
          <a:ext cx="8890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102455</xdr:rowOff>
    </xdr:from>
    <xdr:ext cx="534377" cy="259045"/>
    <xdr:sp macro="" textlink="">
      <xdr:nvSpPr>
        <xdr:cNvPr id="528" name="テキスト ボックス 527"/>
        <xdr:cNvSpPr txBox="1"/>
      </xdr:nvSpPr>
      <xdr:spPr>
        <a:xfrm>
          <a:off x="14325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41935</xdr:rowOff>
    </xdr:from>
    <xdr:to>
      <xdr:col>71</xdr:col>
      <xdr:colOff>177800</xdr:colOff>
      <xdr:row>34</xdr:row>
      <xdr:rowOff>39116</xdr:rowOff>
    </xdr:to>
    <xdr:cxnSp macro="">
      <xdr:nvCxnSpPr>
        <xdr:cNvPr id="529" name="直線コネクタ 528"/>
        <xdr:cNvCxnSpPr/>
      </xdr:nvCxnSpPr>
      <xdr:spPr>
        <a:xfrm flipV="1">
          <a:off x="12814300" y="5699785"/>
          <a:ext cx="889000" cy="1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31" name="テキスト ボックス 530"/>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3" name="テキスト ボックス 532"/>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21539</xdr:rowOff>
    </xdr:from>
    <xdr:to>
      <xdr:col>85</xdr:col>
      <xdr:colOff>177800</xdr:colOff>
      <xdr:row>35</xdr:row>
      <xdr:rowOff>123139</xdr:rowOff>
    </xdr:to>
    <xdr:sp macro="" textlink="">
      <xdr:nvSpPr>
        <xdr:cNvPr id="539" name="楕円 538"/>
        <xdr:cNvSpPr/>
      </xdr:nvSpPr>
      <xdr:spPr>
        <a:xfrm>
          <a:off x="16268700" y="60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171416</xdr:rowOff>
    </xdr:from>
    <xdr:ext cx="534377" cy="259045"/>
    <xdr:sp macro="" textlink="">
      <xdr:nvSpPr>
        <xdr:cNvPr id="540" name="消防費該当値テキスト"/>
        <xdr:cNvSpPr txBox="1"/>
      </xdr:nvSpPr>
      <xdr:spPr>
        <a:xfrm>
          <a:off x="16370300" y="600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98654</xdr:rowOff>
    </xdr:from>
    <xdr:to>
      <xdr:col>81</xdr:col>
      <xdr:colOff>101600</xdr:colOff>
      <xdr:row>36</xdr:row>
      <xdr:rowOff>28804</xdr:rowOff>
    </xdr:to>
    <xdr:sp macro="" textlink="">
      <xdr:nvSpPr>
        <xdr:cNvPr id="541" name="楕円 540"/>
        <xdr:cNvSpPr/>
      </xdr:nvSpPr>
      <xdr:spPr>
        <a:xfrm>
          <a:off x="15430500" y="60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19931</xdr:rowOff>
    </xdr:from>
    <xdr:ext cx="534377" cy="259045"/>
    <xdr:sp macro="" textlink="">
      <xdr:nvSpPr>
        <xdr:cNvPr id="542" name="テキスト ボックス 541"/>
        <xdr:cNvSpPr txBox="1"/>
      </xdr:nvSpPr>
      <xdr:spPr>
        <a:xfrm>
          <a:off x="15214111" y="619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120447</xdr:rowOff>
    </xdr:from>
    <xdr:to>
      <xdr:col>76</xdr:col>
      <xdr:colOff>165100</xdr:colOff>
      <xdr:row>33</xdr:row>
      <xdr:rowOff>50597</xdr:rowOff>
    </xdr:to>
    <xdr:sp macro="" textlink="">
      <xdr:nvSpPr>
        <xdr:cNvPr id="543" name="楕円 542"/>
        <xdr:cNvSpPr/>
      </xdr:nvSpPr>
      <xdr:spPr>
        <a:xfrm>
          <a:off x="14541500" y="56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67124</xdr:rowOff>
    </xdr:from>
    <xdr:ext cx="534377" cy="259045"/>
    <xdr:sp macro="" textlink="">
      <xdr:nvSpPr>
        <xdr:cNvPr id="544" name="テキスト ボックス 543"/>
        <xdr:cNvSpPr txBox="1"/>
      </xdr:nvSpPr>
      <xdr:spPr>
        <a:xfrm>
          <a:off x="14325111" y="53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162585</xdr:rowOff>
    </xdr:from>
    <xdr:to>
      <xdr:col>72</xdr:col>
      <xdr:colOff>38100</xdr:colOff>
      <xdr:row>33</xdr:row>
      <xdr:rowOff>92735</xdr:rowOff>
    </xdr:to>
    <xdr:sp macro="" textlink="">
      <xdr:nvSpPr>
        <xdr:cNvPr id="545" name="楕円 544"/>
        <xdr:cNvSpPr/>
      </xdr:nvSpPr>
      <xdr:spPr>
        <a:xfrm>
          <a:off x="13652500" y="56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109262</xdr:rowOff>
    </xdr:from>
    <xdr:ext cx="534377" cy="259045"/>
    <xdr:sp macro="" textlink="">
      <xdr:nvSpPr>
        <xdr:cNvPr id="546" name="テキスト ボックス 545"/>
        <xdr:cNvSpPr txBox="1"/>
      </xdr:nvSpPr>
      <xdr:spPr>
        <a:xfrm>
          <a:off x="13436111" y="542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159766</xdr:rowOff>
    </xdr:from>
    <xdr:to>
      <xdr:col>67</xdr:col>
      <xdr:colOff>101600</xdr:colOff>
      <xdr:row>34</xdr:row>
      <xdr:rowOff>89916</xdr:rowOff>
    </xdr:to>
    <xdr:sp macro="" textlink="">
      <xdr:nvSpPr>
        <xdr:cNvPr id="547" name="楕円 546"/>
        <xdr:cNvSpPr/>
      </xdr:nvSpPr>
      <xdr:spPr>
        <a:xfrm>
          <a:off x="12763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106443</xdr:rowOff>
    </xdr:from>
    <xdr:ext cx="534377" cy="259045"/>
    <xdr:sp macro="" textlink="">
      <xdr:nvSpPr>
        <xdr:cNvPr id="548" name="テキスト ボックス 547"/>
        <xdr:cNvSpPr txBox="1"/>
      </xdr:nvSpPr>
      <xdr:spPr>
        <a:xfrm>
          <a:off x="12547111" y="559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5" name="直線コネクタ 574"/>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6" name="教育費最小値テキスト"/>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7" name="直線コネクタ 576"/>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8" name="教育費最大値テキスト"/>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9" name="直線コネクタ 578"/>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142411</xdr:rowOff>
    </xdr:from>
    <xdr:to>
      <xdr:col>85</xdr:col>
      <xdr:colOff>127000</xdr:colOff>
      <xdr:row>57</xdr:row>
      <xdr:rowOff>111484</xdr:rowOff>
    </xdr:to>
    <xdr:cxnSp macro="">
      <xdr:nvCxnSpPr>
        <xdr:cNvPr id="580" name="直線コネクタ 579"/>
        <xdr:cNvCxnSpPr/>
      </xdr:nvCxnSpPr>
      <xdr:spPr>
        <a:xfrm flipV="1">
          <a:off x="15481300" y="9572161"/>
          <a:ext cx="838200" cy="3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87447</xdr:rowOff>
    </xdr:from>
    <xdr:ext cx="534377" cy="259045"/>
    <xdr:sp macro="" textlink="">
      <xdr:nvSpPr>
        <xdr:cNvPr id="581" name="教育費平均値テキスト"/>
        <xdr:cNvSpPr txBox="1"/>
      </xdr:nvSpPr>
      <xdr:spPr>
        <a:xfrm>
          <a:off x="16370300" y="9345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2" name="フローチャート: 判断 581"/>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28698</xdr:rowOff>
    </xdr:from>
    <xdr:to>
      <xdr:col>81</xdr:col>
      <xdr:colOff>50800</xdr:colOff>
      <xdr:row>57</xdr:row>
      <xdr:rowOff>111484</xdr:rowOff>
    </xdr:to>
    <xdr:cxnSp macro="">
      <xdr:nvCxnSpPr>
        <xdr:cNvPr id="583" name="直線コネクタ 582"/>
        <xdr:cNvCxnSpPr/>
      </xdr:nvCxnSpPr>
      <xdr:spPr>
        <a:xfrm>
          <a:off x="14592300" y="9629898"/>
          <a:ext cx="889000" cy="25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4" name="フローチャート: 判断 583"/>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128650</xdr:rowOff>
    </xdr:from>
    <xdr:ext cx="534377" cy="259045"/>
    <xdr:sp macro="" textlink="">
      <xdr:nvSpPr>
        <xdr:cNvPr id="585" name="テキスト ボックス 584"/>
        <xdr:cNvSpPr txBox="1"/>
      </xdr:nvSpPr>
      <xdr:spPr>
        <a:xfrm>
          <a:off x="15214111" y="92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56196</xdr:rowOff>
    </xdr:from>
    <xdr:to>
      <xdr:col>76</xdr:col>
      <xdr:colOff>114300</xdr:colOff>
      <xdr:row>56</xdr:row>
      <xdr:rowOff>28698</xdr:rowOff>
    </xdr:to>
    <xdr:cxnSp macro="">
      <xdr:nvCxnSpPr>
        <xdr:cNvPr id="586" name="直線コネクタ 585"/>
        <xdr:cNvCxnSpPr/>
      </xdr:nvCxnSpPr>
      <xdr:spPr>
        <a:xfrm>
          <a:off x="13703300" y="9485946"/>
          <a:ext cx="889000" cy="1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7" name="フローチャート: 判断 586"/>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51873</xdr:rowOff>
    </xdr:from>
    <xdr:ext cx="534377" cy="259045"/>
    <xdr:sp macro="" textlink="">
      <xdr:nvSpPr>
        <xdr:cNvPr id="588" name="テキスト ボックス 587"/>
        <xdr:cNvSpPr txBox="1"/>
      </xdr:nvSpPr>
      <xdr:spPr>
        <a:xfrm>
          <a:off x="14325111" y="93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31278</xdr:rowOff>
    </xdr:from>
    <xdr:to>
      <xdr:col>71</xdr:col>
      <xdr:colOff>177800</xdr:colOff>
      <xdr:row>55</xdr:row>
      <xdr:rowOff>56196</xdr:rowOff>
    </xdr:to>
    <xdr:cxnSp macro="">
      <xdr:nvCxnSpPr>
        <xdr:cNvPr id="589" name="直線コネクタ 588"/>
        <xdr:cNvCxnSpPr/>
      </xdr:nvCxnSpPr>
      <xdr:spPr>
        <a:xfrm>
          <a:off x="12814300" y="9461028"/>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90" name="フローチャート: 判断 589"/>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151713</xdr:rowOff>
    </xdr:from>
    <xdr:ext cx="534377" cy="259045"/>
    <xdr:sp macro="" textlink="">
      <xdr:nvSpPr>
        <xdr:cNvPr id="591" name="テキスト ボックス 590"/>
        <xdr:cNvSpPr txBox="1"/>
      </xdr:nvSpPr>
      <xdr:spPr>
        <a:xfrm>
          <a:off x="13436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92" name="フローチャート: 判断 591"/>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47276</xdr:rowOff>
    </xdr:from>
    <xdr:ext cx="534377" cy="259045"/>
    <xdr:sp macro="" textlink="">
      <xdr:nvSpPr>
        <xdr:cNvPr id="593" name="テキスト ボックス 592"/>
        <xdr:cNvSpPr txBox="1"/>
      </xdr:nvSpPr>
      <xdr:spPr>
        <a:xfrm>
          <a:off x="12547111" y="98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91611</xdr:rowOff>
    </xdr:from>
    <xdr:to>
      <xdr:col>85</xdr:col>
      <xdr:colOff>177800</xdr:colOff>
      <xdr:row>56</xdr:row>
      <xdr:rowOff>21761</xdr:rowOff>
    </xdr:to>
    <xdr:sp macro="" textlink="">
      <xdr:nvSpPr>
        <xdr:cNvPr id="599" name="楕円 598"/>
        <xdr:cNvSpPr/>
      </xdr:nvSpPr>
      <xdr:spPr>
        <a:xfrm>
          <a:off x="16268700" y="95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70038</xdr:rowOff>
    </xdr:from>
    <xdr:ext cx="534377" cy="259045"/>
    <xdr:sp macro="" textlink="">
      <xdr:nvSpPr>
        <xdr:cNvPr id="600" name="教育費該当値テキスト"/>
        <xdr:cNvSpPr txBox="1"/>
      </xdr:nvSpPr>
      <xdr:spPr>
        <a:xfrm>
          <a:off x="16370300" y="94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60684</xdr:rowOff>
    </xdr:from>
    <xdr:to>
      <xdr:col>81</xdr:col>
      <xdr:colOff>101600</xdr:colOff>
      <xdr:row>57</xdr:row>
      <xdr:rowOff>162284</xdr:rowOff>
    </xdr:to>
    <xdr:sp macro="" textlink="">
      <xdr:nvSpPr>
        <xdr:cNvPr id="601" name="楕円 600"/>
        <xdr:cNvSpPr/>
      </xdr:nvSpPr>
      <xdr:spPr>
        <a:xfrm>
          <a:off x="15430500" y="98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153411</xdr:rowOff>
    </xdr:from>
    <xdr:ext cx="534377" cy="259045"/>
    <xdr:sp macro="" textlink="">
      <xdr:nvSpPr>
        <xdr:cNvPr id="602" name="テキスト ボックス 601"/>
        <xdr:cNvSpPr txBox="1"/>
      </xdr:nvSpPr>
      <xdr:spPr>
        <a:xfrm>
          <a:off x="15214111" y="99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149348</xdr:rowOff>
    </xdr:from>
    <xdr:to>
      <xdr:col>76</xdr:col>
      <xdr:colOff>165100</xdr:colOff>
      <xdr:row>56</xdr:row>
      <xdr:rowOff>79498</xdr:rowOff>
    </xdr:to>
    <xdr:sp macro="" textlink="">
      <xdr:nvSpPr>
        <xdr:cNvPr id="603" name="楕円 602"/>
        <xdr:cNvSpPr/>
      </xdr:nvSpPr>
      <xdr:spPr>
        <a:xfrm>
          <a:off x="14541500" y="95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70625</xdr:rowOff>
    </xdr:from>
    <xdr:ext cx="534377" cy="259045"/>
    <xdr:sp macro="" textlink="">
      <xdr:nvSpPr>
        <xdr:cNvPr id="604" name="テキスト ボックス 603"/>
        <xdr:cNvSpPr txBox="1"/>
      </xdr:nvSpPr>
      <xdr:spPr>
        <a:xfrm>
          <a:off x="14325111" y="967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5396</xdr:rowOff>
    </xdr:from>
    <xdr:to>
      <xdr:col>72</xdr:col>
      <xdr:colOff>38100</xdr:colOff>
      <xdr:row>55</xdr:row>
      <xdr:rowOff>106996</xdr:rowOff>
    </xdr:to>
    <xdr:sp macro="" textlink="">
      <xdr:nvSpPr>
        <xdr:cNvPr id="605" name="楕円 604"/>
        <xdr:cNvSpPr/>
      </xdr:nvSpPr>
      <xdr:spPr>
        <a:xfrm>
          <a:off x="13652500" y="94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123523</xdr:rowOff>
    </xdr:from>
    <xdr:ext cx="534377" cy="259045"/>
    <xdr:sp macro="" textlink="">
      <xdr:nvSpPr>
        <xdr:cNvPr id="606" name="テキスト ボックス 605"/>
        <xdr:cNvSpPr txBox="1"/>
      </xdr:nvSpPr>
      <xdr:spPr>
        <a:xfrm>
          <a:off x="13436111" y="92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151928</xdr:rowOff>
    </xdr:from>
    <xdr:to>
      <xdr:col>67</xdr:col>
      <xdr:colOff>101600</xdr:colOff>
      <xdr:row>55</xdr:row>
      <xdr:rowOff>82078</xdr:rowOff>
    </xdr:to>
    <xdr:sp macro="" textlink="">
      <xdr:nvSpPr>
        <xdr:cNvPr id="607" name="楕円 606"/>
        <xdr:cNvSpPr/>
      </xdr:nvSpPr>
      <xdr:spPr>
        <a:xfrm>
          <a:off x="12763500" y="941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98605</xdr:rowOff>
    </xdr:from>
    <xdr:ext cx="534377" cy="259045"/>
    <xdr:sp macro="" textlink="">
      <xdr:nvSpPr>
        <xdr:cNvPr id="608" name="テキスト ボックス 607"/>
        <xdr:cNvSpPr txBox="1"/>
      </xdr:nvSpPr>
      <xdr:spPr>
        <a:xfrm>
          <a:off x="12547111" y="91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0" name="直線コネクタ 629"/>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3"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4" name="直線コネクタ 633"/>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93889</xdr:rowOff>
    </xdr:from>
    <xdr:to>
      <xdr:col>85</xdr:col>
      <xdr:colOff>127000</xdr:colOff>
      <xdr:row>72</xdr:row>
      <xdr:rowOff>96358</xdr:rowOff>
    </xdr:to>
    <xdr:cxnSp macro="">
      <xdr:nvCxnSpPr>
        <xdr:cNvPr id="635" name="直線コネクタ 634"/>
        <xdr:cNvCxnSpPr/>
      </xdr:nvCxnSpPr>
      <xdr:spPr>
        <a:xfrm flipV="1">
          <a:off x="15481300" y="12095389"/>
          <a:ext cx="838200" cy="34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71533</xdr:rowOff>
    </xdr:from>
    <xdr:ext cx="469744" cy="259045"/>
    <xdr:sp macro="" textlink="">
      <xdr:nvSpPr>
        <xdr:cNvPr id="636" name="災害復旧費平均値テキスト"/>
        <xdr:cNvSpPr txBox="1"/>
      </xdr:nvSpPr>
      <xdr:spPr>
        <a:xfrm>
          <a:off x="16370300" y="132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7" name="フローチャート: 判断 636"/>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96358</xdr:rowOff>
    </xdr:from>
    <xdr:to>
      <xdr:col>81</xdr:col>
      <xdr:colOff>50800</xdr:colOff>
      <xdr:row>77</xdr:row>
      <xdr:rowOff>127446</xdr:rowOff>
    </xdr:to>
    <xdr:cxnSp macro="">
      <xdr:nvCxnSpPr>
        <xdr:cNvPr id="638" name="直線コネクタ 637"/>
        <xdr:cNvCxnSpPr/>
      </xdr:nvCxnSpPr>
      <xdr:spPr>
        <a:xfrm flipV="1">
          <a:off x="14592300" y="12440758"/>
          <a:ext cx="889000" cy="88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9" name="フローチャート: 判断 638"/>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110579</xdr:rowOff>
    </xdr:from>
    <xdr:ext cx="469744" cy="259045"/>
    <xdr:sp macro="" textlink="">
      <xdr:nvSpPr>
        <xdr:cNvPr id="640" name="テキスト ボックス 639"/>
        <xdr:cNvSpPr txBox="1"/>
      </xdr:nvSpPr>
      <xdr:spPr>
        <a:xfrm>
          <a:off x="15246428" y="133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127446</xdr:rowOff>
    </xdr:from>
    <xdr:to>
      <xdr:col>76</xdr:col>
      <xdr:colOff>114300</xdr:colOff>
      <xdr:row>78</xdr:row>
      <xdr:rowOff>60147</xdr:rowOff>
    </xdr:to>
    <xdr:cxnSp macro="">
      <xdr:nvCxnSpPr>
        <xdr:cNvPr id="641" name="直線コネクタ 640"/>
        <xdr:cNvCxnSpPr/>
      </xdr:nvCxnSpPr>
      <xdr:spPr>
        <a:xfrm flipV="1">
          <a:off x="13703300" y="13329096"/>
          <a:ext cx="889000" cy="10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2" name="フローチャート: 判断 641"/>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110487</xdr:rowOff>
    </xdr:from>
    <xdr:ext cx="378565" cy="259045"/>
    <xdr:sp macro="" textlink="">
      <xdr:nvSpPr>
        <xdr:cNvPr id="643" name="テキスト ボックス 642"/>
        <xdr:cNvSpPr txBox="1"/>
      </xdr:nvSpPr>
      <xdr:spPr>
        <a:xfrm>
          <a:off x="14403017" y="1348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60147</xdr:rowOff>
    </xdr:from>
    <xdr:to>
      <xdr:col>71</xdr:col>
      <xdr:colOff>177800</xdr:colOff>
      <xdr:row>78</xdr:row>
      <xdr:rowOff>99833</xdr:rowOff>
    </xdr:to>
    <xdr:cxnSp macro="">
      <xdr:nvCxnSpPr>
        <xdr:cNvPr id="644" name="直線コネクタ 643"/>
        <xdr:cNvCxnSpPr/>
      </xdr:nvCxnSpPr>
      <xdr:spPr>
        <a:xfrm flipV="1">
          <a:off x="12814300" y="13433247"/>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5" name="フローチャート: 判断 644"/>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118808</xdr:rowOff>
    </xdr:from>
    <xdr:ext cx="378565" cy="259045"/>
    <xdr:sp macro="" textlink="">
      <xdr:nvSpPr>
        <xdr:cNvPr id="646" name="テキスト ボックス 645"/>
        <xdr:cNvSpPr txBox="1"/>
      </xdr:nvSpPr>
      <xdr:spPr>
        <a:xfrm>
          <a:off x="13514017" y="1349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7" name="フローチャート: 判断 646"/>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142470</xdr:rowOff>
    </xdr:from>
    <xdr:ext cx="378565" cy="259045"/>
    <xdr:sp macro="" textlink="">
      <xdr:nvSpPr>
        <xdr:cNvPr id="648" name="テキスト ボックス 647"/>
        <xdr:cNvSpPr txBox="1"/>
      </xdr:nvSpPr>
      <xdr:spPr>
        <a:xfrm>
          <a:off x="12625017" y="13172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43089</xdr:rowOff>
    </xdr:from>
    <xdr:to>
      <xdr:col>85</xdr:col>
      <xdr:colOff>177800</xdr:colOff>
      <xdr:row>70</xdr:row>
      <xdr:rowOff>144689</xdr:rowOff>
    </xdr:to>
    <xdr:sp macro="" textlink="">
      <xdr:nvSpPr>
        <xdr:cNvPr id="654" name="楕円 653"/>
        <xdr:cNvSpPr/>
      </xdr:nvSpPr>
      <xdr:spPr>
        <a:xfrm>
          <a:off x="16268700" y="120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167566</xdr:rowOff>
    </xdr:from>
    <xdr:ext cx="534377" cy="259045"/>
    <xdr:sp macro="" textlink="">
      <xdr:nvSpPr>
        <xdr:cNvPr id="655" name="災害復旧費該当値テキスト"/>
        <xdr:cNvSpPr txBox="1"/>
      </xdr:nvSpPr>
      <xdr:spPr>
        <a:xfrm>
          <a:off x="16370300" y="1199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45558</xdr:rowOff>
    </xdr:from>
    <xdr:to>
      <xdr:col>81</xdr:col>
      <xdr:colOff>101600</xdr:colOff>
      <xdr:row>72</xdr:row>
      <xdr:rowOff>147158</xdr:rowOff>
    </xdr:to>
    <xdr:sp macro="" textlink="">
      <xdr:nvSpPr>
        <xdr:cNvPr id="656" name="楕円 655"/>
        <xdr:cNvSpPr/>
      </xdr:nvSpPr>
      <xdr:spPr>
        <a:xfrm>
          <a:off x="15430500" y="123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163685</xdr:rowOff>
    </xdr:from>
    <xdr:ext cx="534377" cy="259045"/>
    <xdr:sp macro="" textlink="">
      <xdr:nvSpPr>
        <xdr:cNvPr id="657" name="テキスト ボックス 656"/>
        <xdr:cNvSpPr txBox="1"/>
      </xdr:nvSpPr>
      <xdr:spPr>
        <a:xfrm>
          <a:off x="15214111" y="121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76646</xdr:rowOff>
    </xdr:from>
    <xdr:to>
      <xdr:col>76</xdr:col>
      <xdr:colOff>165100</xdr:colOff>
      <xdr:row>78</xdr:row>
      <xdr:rowOff>6796</xdr:rowOff>
    </xdr:to>
    <xdr:sp macro="" textlink="">
      <xdr:nvSpPr>
        <xdr:cNvPr id="658" name="楕円 657"/>
        <xdr:cNvSpPr/>
      </xdr:nvSpPr>
      <xdr:spPr>
        <a:xfrm>
          <a:off x="14541500" y="132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23323</xdr:rowOff>
    </xdr:from>
    <xdr:ext cx="469744" cy="259045"/>
    <xdr:sp macro="" textlink="">
      <xdr:nvSpPr>
        <xdr:cNvPr id="659" name="テキスト ボックス 658"/>
        <xdr:cNvSpPr txBox="1"/>
      </xdr:nvSpPr>
      <xdr:spPr>
        <a:xfrm>
          <a:off x="14357428" y="1305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9347</xdr:rowOff>
    </xdr:from>
    <xdr:to>
      <xdr:col>72</xdr:col>
      <xdr:colOff>38100</xdr:colOff>
      <xdr:row>78</xdr:row>
      <xdr:rowOff>110947</xdr:rowOff>
    </xdr:to>
    <xdr:sp macro="" textlink="">
      <xdr:nvSpPr>
        <xdr:cNvPr id="660" name="楕円 659"/>
        <xdr:cNvSpPr/>
      </xdr:nvSpPr>
      <xdr:spPr>
        <a:xfrm>
          <a:off x="13652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127474</xdr:rowOff>
    </xdr:from>
    <xdr:ext cx="378565" cy="259045"/>
    <xdr:sp macro="" textlink="">
      <xdr:nvSpPr>
        <xdr:cNvPr id="661" name="テキスト ボックス 660"/>
        <xdr:cNvSpPr txBox="1"/>
      </xdr:nvSpPr>
      <xdr:spPr>
        <a:xfrm>
          <a:off x="13514017" y="13157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49033</xdr:rowOff>
    </xdr:from>
    <xdr:to>
      <xdr:col>67</xdr:col>
      <xdr:colOff>101600</xdr:colOff>
      <xdr:row>78</xdr:row>
      <xdr:rowOff>150633</xdr:rowOff>
    </xdr:to>
    <xdr:sp macro="" textlink="">
      <xdr:nvSpPr>
        <xdr:cNvPr id="662" name="楕円 661"/>
        <xdr:cNvSpPr/>
      </xdr:nvSpPr>
      <xdr:spPr>
        <a:xfrm>
          <a:off x="12763500" y="134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141760</xdr:rowOff>
    </xdr:from>
    <xdr:ext cx="378565" cy="259045"/>
    <xdr:sp macro="" textlink="">
      <xdr:nvSpPr>
        <xdr:cNvPr id="663" name="テキスト ボックス 662"/>
        <xdr:cNvSpPr txBox="1"/>
      </xdr:nvSpPr>
      <xdr:spPr>
        <a:xfrm>
          <a:off x="12625017" y="1351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6" name="直線コネクタ 685"/>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7"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8" name="直線コネクタ 687"/>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9"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0" name="直線コネクタ 689"/>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149988</xdr:rowOff>
    </xdr:from>
    <xdr:to>
      <xdr:col>85</xdr:col>
      <xdr:colOff>127000</xdr:colOff>
      <xdr:row>95</xdr:row>
      <xdr:rowOff>158400</xdr:rowOff>
    </xdr:to>
    <xdr:cxnSp macro="">
      <xdr:nvCxnSpPr>
        <xdr:cNvPr id="691" name="直線コネクタ 690"/>
        <xdr:cNvCxnSpPr/>
      </xdr:nvCxnSpPr>
      <xdr:spPr>
        <a:xfrm>
          <a:off x="15481300" y="16437738"/>
          <a:ext cx="8382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41482</xdr:rowOff>
    </xdr:from>
    <xdr:ext cx="534377" cy="259045"/>
    <xdr:sp macro="" textlink="">
      <xdr:nvSpPr>
        <xdr:cNvPr id="692" name="公債費平均値テキスト"/>
        <xdr:cNvSpPr txBox="1"/>
      </xdr:nvSpPr>
      <xdr:spPr>
        <a:xfrm>
          <a:off x="16370300" y="16157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3" name="フローチャート: 判断 692"/>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112497</xdr:rowOff>
    </xdr:from>
    <xdr:to>
      <xdr:col>81</xdr:col>
      <xdr:colOff>50800</xdr:colOff>
      <xdr:row>95</xdr:row>
      <xdr:rowOff>149988</xdr:rowOff>
    </xdr:to>
    <xdr:cxnSp macro="">
      <xdr:nvCxnSpPr>
        <xdr:cNvPr id="694" name="直線コネクタ 693"/>
        <xdr:cNvCxnSpPr/>
      </xdr:nvCxnSpPr>
      <xdr:spPr>
        <a:xfrm>
          <a:off x="14592300" y="16400247"/>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5" name="フローチャート: 判断 694"/>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140368</xdr:rowOff>
    </xdr:from>
    <xdr:ext cx="534377" cy="259045"/>
    <xdr:sp macro="" textlink="">
      <xdr:nvSpPr>
        <xdr:cNvPr id="696" name="テキスト ボックス 695"/>
        <xdr:cNvSpPr txBox="1"/>
      </xdr:nvSpPr>
      <xdr:spPr>
        <a:xfrm>
          <a:off x="15214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76674</xdr:rowOff>
    </xdr:from>
    <xdr:to>
      <xdr:col>76</xdr:col>
      <xdr:colOff>114300</xdr:colOff>
      <xdr:row>95</xdr:row>
      <xdr:rowOff>112497</xdr:rowOff>
    </xdr:to>
    <xdr:cxnSp macro="">
      <xdr:nvCxnSpPr>
        <xdr:cNvPr id="697" name="直線コネクタ 696"/>
        <xdr:cNvCxnSpPr/>
      </xdr:nvCxnSpPr>
      <xdr:spPr>
        <a:xfrm>
          <a:off x="13703300" y="16364424"/>
          <a:ext cx="889000" cy="3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8" name="フローチャート: 判断 697"/>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79785</xdr:rowOff>
    </xdr:from>
    <xdr:ext cx="534377" cy="259045"/>
    <xdr:sp macro="" textlink="">
      <xdr:nvSpPr>
        <xdr:cNvPr id="699" name="テキスト ボックス 698"/>
        <xdr:cNvSpPr txBox="1"/>
      </xdr:nvSpPr>
      <xdr:spPr>
        <a:xfrm>
          <a:off x="14325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48763</xdr:rowOff>
    </xdr:from>
    <xdr:to>
      <xdr:col>71</xdr:col>
      <xdr:colOff>177800</xdr:colOff>
      <xdr:row>95</xdr:row>
      <xdr:rowOff>76674</xdr:rowOff>
    </xdr:to>
    <xdr:cxnSp macro="">
      <xdr:nvCxnSpPr>
        <xdr:cNvPr id="700" name="直線コネクタ 699"/>
        <xdr:cNvCxnSpPr/>
      </xdr:nvCxnSpPr>
      <xdr:spPr>
        <a:xfrm>
          <a:off x="12814300" y="16336513"/>
          <a:ext cx="889000" cy="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1" name="フローチャート: 判断 700"/>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100589</xdr:rowOff>
    </xdr:from>
    <xdr:ext cx="534377" cy="259045"/>
    <xdr:sp macro="" textlink="">
      <xdr:nvSpPr>
        <xdr:cNvPr id="702" name="テキスト ボックス 701"/>
        <xdr:cNvSpPr txBox="1"/>
      </xdr:nvSpPr>
      <xdr:spPr>
        <a:xfrm>
          <a:off x="13436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3" name="フローチャート: 判断 702"/>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88129</xdr:rowOff>
    </xdr:from>
    <xdr:ext cx="534377" cy="259045"/>
    <xdr:sp macro="" textlink="">
      <xdr:nvSpPr>
        <xdr:cNvPr id="704" name="テキスト ボックス 703"/>
        <xdr:cNvSpPr txBox="1"/>
      </xdr:nvSpPr>
      <xdr:spPr>
        <a:xfrm>
          <a:off x="12547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107600</xdr:rowOff>
    </xdr:from>
    <xdr:to>
      <xdr:col>85</xdr:col>
      <xdr:colOff>177800</xdr:colOff>
      <xdr:row>96</xdr:row>
      <xdr:rowOff>37750</xdr:rowOff>
    </xdr:to>
    <xdr:sp macro="" textlink="">
      <xdr:nvSpPr>
        <xdr:cNvPr id="710" name="楕円 709"/>
        <xdr:cNvSpPr/>
      </xdr:nvSpPr>
      <xdr:spPr>
        <a:xfrm>
          <a:off x="16268700" y="163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86027</xdr:rowOff>
    </xdr:from>
    <xdr:ext cx="534377" cy="259045"/>
    <xdr:sp macro="" textlink="">
      <xdr:nvSpPr>
        <xdr:cNvPr id="711" name="公債費該当値テキスト"/>
        <xdr:cNvSpPr txBox="1"/>
      </xdr:nvSpPr>
      <xdr:spPr>
        <a:xfrm>
          <a:off x="16370300" y="16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99188</xdr:rowOff>
    </xdr:from>
    <xdr:to>
      <xdr:col>81</xdr:col>
      <xdr:colOff>101600</xdr:colOff>
      <xdr:row>96</xdr:row>
      <xdr:rowOff>29338</xdr:rowOff>
    </xdr:to>
    <xdr:sp macro="" textlink="">
      <xdr:nvSpPr>
        <xdr:cNvPr id="712" name="楕円 711"/>
        <xdr:cNvSpPr/>
      </xdr:nvSpPr>
      <xdr:spPr>
        <a:xfrm>
          <a:off x="15430500" y="163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20465</xdr:rowOff>
    </xdr:from>
    <xdr:ext cx="534377" cy="259045"/>
    <xdr:sp macro="" textlink="">
      <xdr:nvSpPr>
        <xdr:cNvPr id="713" name="テキスト ボックス 712"/>
        <xdr:cNvSpPr txBox="1"/>
      </xdr:nvSpPr>
      <xdr:spPr>
        <a:xfrm>
          <a:off x="15214111" y="1647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61697</xdr:rowOff>
    </xdr:from>
    <xdr:to>
      <xdr:col>76</xdr:col>
      <xdr:colOff>165100</xdr:colOff>
      <xdr:row>95</xdr:row>
      <xdr:rowOff>163297</xdr:rowOff>
    </xdr:to>
    <xdr:sp macro="" textlink="">
      <xdr:nvSpPr>
        <xdr:cNvPr id="714" name="楕円 713"/>
        <xdr:cNvSpPr/>
      </xdr:nvSpPr>
      <xdr:spPr>
        <a:xfrm>
          <a:off x="14541500" y="1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8374</xdr:rowOff>
    </xdr:from>
    <xdr:ext cx="534377" cy="259045"/>
    <xdr:sp macro="" textlink="">
      <xdr:nvSpPr>
        <xdr:cNvPr id="715" name="テキスト ボックス 714"/>
        <xdr:cNvSpPr txBox="1"/>
      </xdr:nvSpPr>
      <xdr:spPr>
        <a:xfrm>
          <a:off x="14325111" y="161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25874</xdr:rowOff>
    </xdr:from>
    <xdr:to>
      <xdr:col>72</xdr:col>
      <xdr:colOff>38100</xdr:colOff>
      <xdr:row>95</xdr:row>
      <xdr:rowOff>127474</xdr:rowOff>
    </xdr:to>
    <xdr:sp macro="" textlink="">
      <xdr:nvSpPr>
        <xdr:cNvPr id="716" name="楕円 715"/>
        <xdr:cNvSpPr/>
      </xdr:nvSpPr>
      <xdr:spPr>
        <a:xfrm>
          <a:off x="13652500" y="163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144001</xdr:rowOff>
    </xdr:from>
    <xdr:ext cx="534377" cy="259045"/>
    <xdr:sp macro="" textlink="">
      <xdr:nvSpPr>
        <xdr:cNvPr id="717" name="テキスト ボックス 716"/>
        <xdr:cNvSpPr txBox="1"/>
      </xdr:nvSpPr>
      <xdr:spPr>
        <a:xfrm>
          <a:off x="13436111" y="160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169413</xdr:rowOff>
    </xdr:from>
    <xdr:to>
      <xdr:col>67</xdr:col>
      <xdr:colOff>101600</xdr:colOff>
      <xdr:row>95</xdr:row>
      <xdr:rowOff>99563</xdr:rowOff>
    </xdr:to>
    <xdr:sp macro="" textlink="">
      <xdr:nvSpPr>
        <xdr:cNvPr id="718" name="楕円 717"/>
        <xdr:cNvSpPr/>
      </xdr:nvSpPr>
      <xdr:spPr>
        <a:xfrm>
          <a:off x="12763500" y="162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116090</xdr:rowOff>
    </xdr:from>
    <xdr:ext cx="534377" cy="259045"/>
    <xdr:sp macro="" textlink="">
      <xdr:nvSpPr>
        <xdr:cNvPr id="719" name="テキスト ボックス 718"/>
        <xdr:cNvSpPr txBox="1"/>
      </xdr:nvSpPr>
      <xdr:spPr>
        <a:xfrm>
          <a:off x="12547111" y="160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5" name="直線コネクタ 744"/>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8"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9" name="直線コネクタ 748"/>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1"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2" name="フローチャート: 判断 751"/>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4" name="フローチャート: 判断 753"/>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5" name="テキスト ボックス 754"/>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7" name="フローチャート: 判断 756"/>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8" name="テキスト ボックス 757"/>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0" name="フローチャート: 判断 759"/>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1" name="テキスト ボックス 760"/>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2" name="フローチャート: 判断 761"/>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3" name="テキスト ボックス 762"/>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総務費については、ふるさと納税返礼品に要する経費の増等により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民生費については、幼稚園・保育所等給付費などの児童福祉費や障害者福祉サービスなどの社会福祉費が年々増加しており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類似団体平均と比較しても高いことから、単独扶助費の見直しや健康づくり事業の強化等による伸びの抑制に努める。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学校施設の大規模改造などにより前年度と比べて増加している。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給食センターの整備や学校施設の増改築等が控えていることから、事業計画の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や施設の統廃合も視野に入れながら経費の抑制に努める。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itchFamily="50" charset="-128"/>
              <a:ea typeface="ＭＳ Ｐゴシック" pitchFamily="50" charset="-128"/>
            </a:rPr>
            <a:t>・財政調整基金については、</a:t>
          </a:r>
          <a:r>
            <a:rPr kumimoji="1" lang="ja-JP" altLang="ja-JP" sz="1300">
              <a:solidFill>
                <a:schemeClr val="dk1"/>
              </a:solidFill>
              <a:effectLst/>
              <a:latin typeface="ＭＳ Ｐゴシック" pitchFamily="50" charset="-128"/>
              <a:ea typeface="ＭＳ Ｐゴシック" pitchFamily="50" charset="-128"/>
              <a:cs typeface="+mn-cs"/>
            </a:rPr>
            <a:t>決算剰余金を中心に積み立てを行</a:t>
          </a:r>
          <a:r>
            <a:rPr kumimoji="1" lang="ja-JP" altLang="en-US" sz="1300">
              <a:solidFill>
                <a:schemeClr val="dk1"/>
              </a:solidFill>
              <a:effectLst/>
              <a:latin typeface="ＭＳ Ｐゴシック" pitchFamily="50" charset="-128"/>
              <a:ea typeface="ＭＳ Ｐゴシック" pitchFamily="50" charset="-128"/>
              <a:cs typeface="+mn-cs"/>
            </a:rPr>
            <a:t>っていたが、平成</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en-US" sz="1300">
              <a:solidFill>
                <a:schemeClr val="dk1"/>
              </a:solidFill>
              <a:effectLst/>
              <a:latin typeface="ＭＳ Ｐゴシック" pitchFamily="50" charset="-128"/>
              <a:ea typeface="ＭＳ Ｐゴシック" pitchFamily="50" charset="-128"/>
              <a:cs typeface="+mn-cs"/>
            </a:rPr>
            <a:t>年度は、異常気象による豪雨や台風災害に係る災害復旧のため基金取り崩しを行った。今後も、財政運</a:t>
          </a:r>
          <a:r>
            <a:rPr kumimoji="1" lang="ja-JP" altLang="ja-JP" sz="1300">
              <a:solidFill>
                <a:schemeClr val="dk1"/>
              </a:solidFill>
              <a:effectLst/>
              <a:latin typeface="ＭＳ Ｐゴシック" pitchFamily="50" charset="-128"/>
              <a:ea typeface="ＭＳ Ｐゴシック" pitchFamily="50" charset="-128"/>
              <a:cs typeface="+mn-cs"/>
            </a:rPr>
            <a:t>営において不測の事態が生じた場合に弾力的な対応ができるよう、一定の水準の確保に努める。</a:t>
          </a:r>
          <a:endParaRPr lang="ja-JP" altLang="ja-JP" sz="1300">
            <a:effectLst/>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・実質収支については、災害復旧事業費（平成</a:t>
          </a:r>
          <a:r>
            <a:rPr kumimoji="1" lang="en-US" altLang="ja-JP" sz="1300">
              <a:latin typeface="ＭＳ Ｐゴシック" pitchFamily="50" charset="-128"/>
              <a:ea typeface="ＭＳ Ｐゴシック" pitchFamily="50" charset="-128"/>
            </a:rPr>
            <a:t>28</a:t>
          </a:r>
          <a:r>
            <a:rPr kumimoji="1" lang="ja-JP" altLang="en-US" sz="1300">
              <a:latin typeface="ＭＳ Ｐゴシック" pitchFamily="50" charset="-128"/>
              <a:ea typeface="ＭＳ Ｐゴシック" pitchFamily="50" charset="-128"/>
            </a:rPr>
            <a:t>年台風</a:t>
          </a:r>
          <a:r>
            <a:rPr kumimoji="1" lang="en-US" altLang="ja-JP" sz="1300">
              <a:latin typeface="ＭＳ Ｐゴシック" pitchFamily="50" charset="-128"/>
              <a:ea typeface="ＭＳ Ｐゴシック" pitchFamily="50" charset="-128"/>
            </a:rPr>
            <a:t>16</a:t>
          </a:r>
          <a:r>
            <a:rPr kumimoji="1" lang="ja-JP" altLang="en-US" sz="1300">
              <a:latin typeface="ＭＳ Ｐゴシック" pitchFamily="50" charset="-128"/>
              <a:ea typeface="ＭＳ Ｐゴシック" pitchFamily="50" charset="-128"/>
            </a:rPr>
            <a:t>号分）の執行残が生じたことなどにより、黒字となっている。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itchFamily="50" charset="-128"/>
              <a:ea typeface="ＭＳ Ｐゴシック" pitchFamily="50" charset="-128"/>
              <a:cs typeface="+mn-cs"/>
            </a:rPr>
            <a:t>連結実質赤字比率は、一般会計及び特別会計の実質収支が黒字であり、公営企業会計（法的・非法的）では資金不足が生じていないことから全ての会計で黒字となっている。今後、</a:t>
          </a:r>
          <a:r>
            <a:rPr lang="ja-JP" altLang="ja-JP" sz="1300" b="0" i="0" baseline="0">
              <a:solidFill>
                <a:schemeClr val="dk1"/>
              </a:solidFill>
              <a:effectLst/>
              <a:latin typeface="ＭＳ Ｐゴシック" pitchFamily="50" charset="-128"/>
              <a:ea typeface="ＭＳ Ｐゴシック" pitchFamily="50" charset="-128"/>
              <a:cs typeface="+mn-cs"/>
            </a:rPr>
            <a:t>国民健康保険事業特別会計、介護保険事業特別会計等における医療・介護費用の伸びや公共下水道事業における施設の更新経費等の増加が見込まれることから、厳しい財政状況を踏まえ、特別会計においても</a:t>
          </a:r>
          <a:r>
            <a:rPr lang="ja-JP" altLang="en-US" sz="1300" b="0" i="0" baseline="0">
              <a:solidFill>
                <a:schemeClr val="dk1"/>
              </a:solidFill>
              <a:effectLst/>
              <a:latin typeface="ＭＳ Ｐゴシック" pitchFamily="50" charset="-128"/>
              <a:ea typeface="ＭＳ Ｐゴシック" pitchFamily="50" charset="-128"/>
              <a:cs typeface="+mn-cs"/>
            </a:rPr>
            <a:t>使用料見直しや徴収率の向上などによる</a:t>
          </a:r>
          <a:r>
            <a:rPr lang="ja-JP" altLang="ja-JP" sz="1300">
              <a:solidFill>
                <a:schemeClr val="dk1"/>
              </a:solidFill>
              <a:effectLst/>
              <a:latin typeface="ＭＳ Ｐゴシック" pitchFamily="50" charset="-128"/>
              <a:ea typeface="ＭＳ Ｐゴシック" pitchFamily="50" charset="-128"/>
              <a:cs typeface="+mn-cs"/>
            </a:rPr>
            <a:t>歳入確保や徹底した歳出抑制に努める。</a:t>
          </a:r>
          <a:endParaRPr lang="ja-JP" altLang="ja-JP" sz="1300">
            <a:effectLst/>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7" zoomScale="70" zoomScaleNormal="70" workbookViewId="0">
      <selection activeCell="I59" sqref="I59"/>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55420890</v>
      </c>
      <c r="BO4" s="441"/>
      <c r="BP4" s="441"/>
      <c r="BQ4" s="441"/>
      <c r="BR4" s="441"/>
      <c r="BS4" s="441"/>
      <c r="BT4" s="441"/>
      <c r="BU4" s="442"/>
      <c r="BV4" s="440">
        <v>51340420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9.1999999999999993</v>
      </c>
      <c r="CU4" s="622"/>
      <c r="CV4" s="622"/>
      <c r="CW4" s="622"/>
      <c r="CX4" s="622"/>
      <c r="CY4" s="622"/>
      <c r="CZ4" s="622"/>
      <c r="DA4" s="623"/>
      <c r="DB4" s="621">
        <v>6.4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52899395</v>
      </c>
      <c r="BO5" s="446"/>
      <c r="BP5" s="446"/>
      <c r="BQ5" s="446"/>
      <c r="BR5" s="446"/>
      <c r="BS5" s="446"/>
      <c r="BT5" s="446"/>
      <c r="BU5" s="447"/>
      <c r="BV5" s="445">
        <v>49027662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90.8</v>
      </c>
      <c r="CU5" s="416"/>
      <c r="CV5" s="416"/>
      <c r="CW5" s="416"/>
      <c r="CX5" s="416"/>
      <c r="CY5" s="416"/>
      <c r="CZ5" s="416"/>
      <c r="DA5" s="417"/>
      <c r="DB5" s="415">
        <v>90.1</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2521495</v>
      </c>
      <c r="BO6" s="446"/>
      <c r="BP6" s="446"/>
      <c r="BQ6" s="446"/>
      <c r="BR6" s="446"/>
      <c r="BS6" s="446"/>
      <c r="BT6" s="446"/>
      <c r="BU6" s="447"/>
      <c r="BV6" s="445">
        <v>2312758</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95.6</v>
      </c>
      <c r="CU6" s="596"/>
      <c r="CV6" s="596"/>
      <c r="CW6" s="596"/>
      <c r="CX6" s="596"/>
      <c r="CY6" s="596"/>
      <c r="CZ6" s="596"/>
      <c r="DA6" s="597"/>
      <c r="DB6" s="595">
        <v>94.6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184936</v>
      </c>
      <c r="BO7" s="446"/>
      <c r="BP7" s="446"/>
      <c r="BQ7" s="446"/>
      <c r="BR7" s="446"/>
      <c r="BS7" s="446"/>
      <c r="BT7" s="446"/>
      <c r="BU7" s="447"/>
      <c r="BV7" s="445">
        <v>662472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25527014</v>
      </c>
      <c r="CU7" s="446"/>
      <c r="CV7" s="446"/>
      <c r="CW7" s="446"/>
      <c r="CX7" s="446"/>
      <c r="CY7" s="446"/>
      <c r="CZ7" s="446"/>
      <c r="DA7" s="447"/>
      <c r="DB7" s="445">
        <v>25664201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2336559</v>
      </c>
      <c r="BO8" s="446"/>
      <c r="BP8" s="446"/>
      <c r="BQ8" s="446"/>
      <c r="BR8" s="446"/>
      <c r="BS8" s="446"/>
      <c r="BT8" s="446"/>
      <c r="BU8" s="447"/>
      <c r="BV8" s="445">
        <v>1650286</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0.48</v>
      </c>
      <c r="CU8" s="559"/>
      <c r="CV8" s="559"/>
      <c r="CW8" s="559"/>
      <c r="CX8" s="559"/>
      <c r="CY8" s="559"/>
      <c r="CZ8" s="559"/>
      <c r="DA8" s="560"/>
      <c r="DB8" s="558">
        <v>0.47</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103608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686273</v>
      </c>
      <c r="BO9" s="446"/>
      <c r="BP9" s="446"/>
      <c r="BQ9" s="446"/>
      <c r="BR9" s="446"/>
      <c r="BS9" s="446"/>
      <c r="BT9" s="446"/>
      <c r="BU9" s="447"/>
      <c r="BV9" s="445">
        <v>42026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11.9</v>
      </c>
      <c r="CU9" s="416"/>
      <c r="CV9" s="416"/>
      <c r="CW9" s="416"/>
      <c r="CX9" s="416"/>
      <c r="CY9" s="416"/>
      <c r="CZ9" s="416"/>
      <c r="DA9" s="417"/>
      <c r="DB9" s="415">
        <v>11.8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105070</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835018</v>
      </c>
      <c r="BO10" s="446"/>
      <c r="BP10" s="446"/>
      <c r="BQ10" s="446"/>
      <c r="BR10" s="446"/>
      <c r="BS10" s="446"/>
      <c r="BT10" s="446"/>
      <c r="BU10" s="447"/>
      <c r="BV10" s="445">
        <v>2082659</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104381</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1085697</v>
      </c>
      <c r="BO12" s="446"/>
      <c r="BP12" s="446"/>
      <c r="BQ12" s="446"/>
      <c r="BR12" s="446"/>
      <c r="BS12" s="446"/>
      <c r="BT12" s="446"/>
      <c r="BU12" s="447"/>
      <c r="BV12" s="445">
        <v>2844054</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103896</v>
      </c>
      <c r="S13" s="549"/>
      <c r="T13" s="549"/>
      <c r="U13" s="549"/>
      <c r="V13" s="550"/>
      <c r="W13" s="536" t="s">
        <v>132</v>
      </c>
      <c r="X13" s="458"/>
      <c r="Y13" s="458"/>
      <c r="Z13" s="458"/>
      <c r="AA13" s="458"/>
      <c r="AB13" s="459"/>
      <c r="AC13" s="421">
        <v>5330</v>
      </c>
      <c r="AD13" s="422"/>
      <c r="AE13" s="422"/>
      <c r="AF13" s="422"/>
      <c r="AG13" s="423"/>
      <c r="AH13" s="421">
        <v>5967</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435594</v>
      </c>
      <c r="BO13" s="446"/>
      <c r="BP13" s="446"/>
      <c r="BQ13" s="446"/>
      <c r="BR13" s="446"/>
      <c r="BS13" s="446"/>
      <c r="BT13" s="446"/>
      <c r="BU13" s="447"/>
      <c r="BV13" s="445">
        <v>-719369</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7.2</v>
      </c>
      <c r="CU13" s="416"/>
      <c r="CV13" s="416"/>
      <c r="CW13" s="416"/>
      <c r="CX13" s="416"/>
      <c r="CY13" s="416"/>
      <c r="CZ13" s="416"/>
      <c r="DA13" s="417"/>
      <c r="DB13" s="415">
        <v>7.8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104650</v>
      </c>
      <c r="S14" s="549"/>
      <c r="T14" s="549"/>
      <c r="U14" s="549"/>
      <c r="V14" s="550"/>
      <c r="W14" s="551"/>
      <c r="X14" s="461"/>
      <c r="Y14" s="461"/>
      <c r="Z14" s="461"/>
      <c r="AA14" s="461"/>
      <c r="AB14" s="462"/>
      <c r="AC14" s="541">
        <v>11.8</v>
      </c>
      <c r="AD14" s="542"/>
      <c r="AE14" s="542"/>
      <c r="AF14" s="542"/>
      <c r="AG14" s="543"/>
      <c r="AH14" s="541">
        <v>13.1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139</v>
      </c>
      <c r="CU14" s="553"/>
      <c r="CV14" s="553"/>
      <c r="CW14" s="553"/>
      <c r="CX14" s="553"/>
      <c r="CY14" s="553"/>
      <c r="CZ14" s="553"/>
      <c r="DA14" s="554"/>
      <c r="DB14" s="552" t="s">
        <v>139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104217</v>
      </c>
      <c r="S15" s="549"/>
      <c r="T15" s="549"/>
      <c r="U15" s="549"/>
      <c r="V15" s="550"/>
      <c r="W15" s="536" t="s">
        <v>141</v>
      </c>
      <c r="X15" s="458"/>
      <c r="Y15" s="458"/>
      <c r="Z15" s="458"/>
      <c r="AA15" s="458"/>
      <c r="AB15" s="459"/>
      <c r="AC15" s="421">
        <v>8444</v>
      </c>
      <c r="AD15" s="422"/>
      <c r="AE15" s="422"/>
      <c r="AF15" s="422"/>
      <c r="AG15" s="423"/>
      <c r="AH15" s="421">
        <v>8373</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9999616</v>
      </c>
      <c r="BO15" s="441"/>
      <c r="BP15" s="441"/>
      <c r="BQ15" s="441"/>
      <c r="BR15" s="441"/>
      <c r="BS15" s="441"/>
      <c r="BT15" s="441"/>
      <c r="BU15" s="442"/>
      <c r="BV15" s="440">
        <v>9873853</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18.600000000000001</v>
      </c>
      <c r="AD16" s="542"/>
      <c r="AE16" s="542"/>
      <c r="AF16" s="542"/>
      <c r="AG16" s="543"/>
      <c r="AH16" s="541">
        <v>18.399999999999999</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20746556</v>
      </c>
      <c r="BO16" s="446"/>
      <c r="BP16" s="446"/>
      <c r="BQ16" s="446"/>
      <c r="BR16" s="446"/>
      <c r="BS16" s="446"/>
      <c r="BT16" s="446"/>
      <c r="BU16" s="447"/>
      <c r="BV16" s="445">
        <v>20656166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31581</v>
      </c>
      <c r="AD17" s="422"/>
      <c r="AE17" s="422"/>
      <c r="AF17" s="422"/>
      <c r="AG17" s="423"/>
      <c r="AH17" s="421">
        <v>31201</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12662781</v>
      </c>
      <c r="BO17" s="446"/>
      <c r="BP17" s="446"/>
      <c r="BQ17" s="446"/>
      <c r="BR17" s="446"/>
      <c r="BS17" s="446"/>
      <c r="BT17" s="446"/>
      <c r="BU17" s="447"/>
      <c r="BV17" s="445">
        <v>12492619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448.15</v>
      </c>
      <c r="M18" s="510"/>
      <c r="N18" s="510"/>
      <c r="O18" s="510"/>
      <c r="P18" s="510"/>
      <c r="Q18" s="510"/>
      <c r="R18" s="511"/>
      <c r="S18" s="511"/>
      <c r="T18" s="511"/>
      <c r="U18" s="511"/>
      <c r="V18" s="512"/>
      <c r="W18" s="526"/>
      <c r="X18" s="527"/>
      <c r="Y18" s="527"/>
      <c r="Z18" s="527"/>
      <c r="AA18" s="527"/>
      <c r="AB18" s="537"/>
      <c r="AC18" s="409">
        <v>69.599999999999994</v>
      </c>
      <c r="AD18" s="410"/>
      <c r="AE18" s="410"/>
      <c r="AF18" s="410"/>
      <c r="AG18" s="513"/>
      <c r="AH18" s="409">
        <v>68.5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24084341</v>
      </c>
      <c r="BO18" s="446"/>
      <c r="BP18" s="446"/>
      <c r="BQ18" s="446"/>
      <c r="BR18" s="446"/>
      <c r="BS18" s="446"/>
      <c r="BT18" s="446"/>
      <c r="BU18" s="447"/>
      <c r="BV18" s="445">
        <v>23753560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231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34007439</v>
      </c>
      <c r="BO19" s="446"/>
      <c r="BP19" s="446"/>
      <c r="BQ19" s="446"/>
      <c r="BR19" s="446"/>
      <c r="BS19" s="446"/>
      <c r="BT19" s="446"/>
      <c r="BU19" s="447"/>
      <c r="BV19" s="445">
        <v>34692898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44911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38907162</v>
      </c>
      <c r="BO23" s="446"/>
      <c r="BP23" s="446"/>
      <c r="BQ23" s="446"/>
      <c r="BR23" s="446"/>
      <c r="BS23" s="446"/>
      <c r="BT23" s="446"/>
      <c r="BU23" s="447"/>
      <c r="BV23" s="445">
        <v>39134139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8100</v>
      </c>
      <c r="R24" s="422"/>
      <c r="S24" s="422"/>
      <c r="T24" s="422"/>
      <c r="U24" s="422"/>
      <c r="V24" s="423"/>
      <c r="W24" s="487"/>
      <c r="X24" s="478"/>
      <c r="Y24" s="479"/>
      <c r="Z24" s="418" t="s">
        <v>165</v>
      </c>
      <c r="AA24" s="419"/>
      <c r="AB24" s="419"/>
      <c r="AC24" s="419"/>
      <c r="AD24" s="419"/>
      <c r="AE24" s="419"/>
      <c r="AF24" s="419"/>
      <c r="AG24" s="420"/>
      <c r="AH24" s="421">
        <v>636</v>
      </c>
      <c r="AI24" s="422"/>
      <c r="AJ24" s="422"/>
      <c r="AK24" s="422"/>
      <c r="AL24" s="423"/>
      <c r="AM24" s="421">
        <v>2073360</v>
      </c>
      <c r="AN24" s="422"/>
      <c r="AO24" s="422"/>
      <c r="AP24" s="422"/>
      <c r="AQ24" s="422"/>
      <c r="AR24" s="423"/>
      <c r="AS24" s="421">
        <v>3260</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26257799</v>
      </c>
      <c r="BO24" s="446"/>
      <c r="BP24" s="446"/>
      <c r="BQ24" s="446"/>
      <c r="BR24" s="446"/>
      <c r="BS24" s="446"/>
      <c r="BT24" s="446"/>
      <c r="BU24" s="447"/>
      <c r="BV24" s="445">
        <v>26842976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2</v>
      </c>
      <c r="M25" s="422"/>
      <c r="N25" s="422"/>
      <c r="O25" s="422"/>
      <c r="P25" s="423"/>
      <c r="Q25" s="421">
        <v>6650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169</v>
      </c>
      <c r="AN25" s="422"/>
      <c r="AO25" s="422"/>
      <c r="AP25" s="422"/>
      <c r="AQ25" s="422"/>
      <c r="AR25" s="423"/>
      <c r="AS25" s="421" t="s">
        <v>139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4262186</v>
      </c>
      <c r="BO25" s="441"/>
      <c r="BP25" s="441"/>
      <c r="BQ25" s="441"/>
      <c r="BR25" s="441"/>
      <c r="BS25" s="441"/>
      <c r="BT25" s="441"/>
      <c r="BU25" s="442"/>
      <c r="BV25" s="440">
        <v>4177379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6175</v>
      </c>
      <c r="R26" s="422"/>
      <c r="S26" s="422"/>
      <c r="T26" s="422"/>
      <c r="U26" s="422"/>
      <c r="V26" s="423"/>
      <c r="W26" s="487"/>
      <c r="X26" s="478"/>
      <c r="Y26" s="479"/>
      <c r="Z26" s="418" t="s">
        <v>172</v>
      </c>
      <c r="AA26" s="500"/>
      <c r="AB26" s="500"/>
      <c r="AC26" s="500"/>
      <c r="AD26" s="500"/>
      <c r="AE26" s="500"/>
      <c r="AF26" s="500"/>
      <c r="AG26" s="501"/>
      <c r="AH26" s="421">
        <v>10</v>
      </c>
      <c r="AI26" s="422"/>
      <c r="AJ26" s="422"/>
      <c r="AK26" s="422"/>
      <c r="AL26" s="423"/>
      <c r="AM26" s="421">
        <v>34330</v>
      </c>
      <c r="AN26" s="422"/>
      <c r="AO26" s="422"/>
      <c r="AP26" s="422"/>
      <c r="AQ26" s="422"/>
      <c r="AR26" s="423"/>
      <c r="AS26" s="421">
        <v>3433</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174</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4500</v>
      </c>
      <c r="R27" s="422"/>
      <c r="S27" s="422"/>
      <c r="T27" s="422"/>
      <c r="U27" s="422"/>
      <c r="V27" s="423"/>
      <c r="W27" s="487"/>
      <c r="X27" s="478"/>
      <c r="Y27" s="479"/>
      <c r="Z27" s="418" t="s">
        <v>176</v>
      </c>
      <c r="AA27" s="419"/>
      <c r="AB27" s="419"/>
      <c r="AC27" s="419"/>
      <c r="AD27" s="419"/>
      <c r="AE27" s="419"/>
      <c r="AF27" s="419"/>
      <c r="AG27" s="420"/>
      <c r="AH27" s="421">
        <v>67</v>
      </c>
      <c r="AI27" s="422"/>
      <c r="AJ27" s="422"/>
      <c r="AK27" s="422"/>
      <c r="AL27" s="423"/>
      <c r="AM27" s="421">
        <v>247565</v>
      </c>
      <c r="AN27" s="422"/>
      <c r="AO27" s="422"/>
      <c r="AP27" s="422"/>
      <c r="AQ27" s="422"/>
      <c r="AR27" s="423"/>
      <c r="AS27" s="421">
        <v>3695</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720000</v>
      </c>
      <c r="BO27" s="449"/>
      <c r="BP27" s="449"/>
      <c r="BQ27" s="449"/>
      <c r="BR27" s="449"/>
      <c r="BS27" s="449"/>
      <c r="BT27" s="449"/>
      <c r="BU27" s="450"/>
      <c r="BV27" s="448">
        <v>720000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3960</v>
      </c>
      <c r="R28" s="422"/>
      <c r="S28" s="422"/>
      <c r="T28" s="422"/>
      <c r="U28" s="422"/>
      <c r="V28" s="423"/>
      <c r="W28" s="487"/>
      <c r="X28" s="478"/>
      <c r="Y28" s="479"/>
      <c r="Z28" s="418" t="s">
        <v>179</v>
      </c>
      <c r="AA28" s="419"/>
      <c r="AB28" s="419"/>
      <c r="AC28" s="419"/>
      <c r="AD28" s="419"/>
      <c r="AE28" s="419"/>
      <c r="AF28" s="419"/>
      <c r="AG28" s="420"/>
      <c r="AH28" s="421" t="s">
        <v>169</v>
      </c>
      <c r="AI28" s="422"/>
      <c r="AJ28" s="422"/>
      <c r="AK28" s="422"/>
      <c r="AL28" s="423"/>
      <c r="AM28" s="421" t="s">
        <v>169</v>
      </c>
      <c r="AN28" s="422"/>
      <c r="AO28" s="422"/>
      <c r="AP28" s="422"/>
      <c r="AQ28" s="422"/>
      <c r="AR28" s="423"/>
      <c r="AS28" s="421" t="s">
        <v>139</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5309950</v>
      </c>
      <c r="BO28" s="441"/>
      <c r="BP28" s="441"/>
      <c r="BQ28" s="441"/>
      <c r="BR28" s="441"/>
      <c r="BS28" s="441"/>
      <c r="BT28" s="441"/>
      <c r="BU28" s="442"/>
      <c r="BV28" s="440">
        <v>5560629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26</v>
      </c>
      <c r="M29" s="422"/>
      <c r="N29" s="422"/>
      <c r="O29" s="422"/>
      <c r="P29" s="423"/>
      <c r="Q29" s="421">
        <v>3700</v>
      </c>
      <c r="R29" s="422"/>
      <c r="S29" s="422"/>
      <c r="T29" s="422"/>
      <c r="U29" s="422"/>
      <c r="V29" s="423"/>
      <c r="W29" s="488"/>
      <c r="X29" s="489"/>
      <c r="Y29" s="490"/>
      <c r="Z29" s="418" t="s">
        <v>182</v>
      </c>
      <c r="AA29" s="419"/>
      <c r="AB29" s="419"/>
      <c r="AC29" s="419"/>
      <c r="AD29" s="419"/>
      <c r="AE29" s="419"/>
      <c r="AF29" s="419"/>
      <c r="AG29" s="420"/>
      <c r="AH29" s="421">
        <v>703</v>
      </c>
      <c r="AI29" s="422"/>
      <c r="AJ29" s="422"/>
      <c r="AK29" s="422"/>
      <c r="AL29" s="423"/>
      <c r="AM29" s="421">
        <v>2320925</v>
      </c>
      <c r="AN29" s="422"/>
      <c r="AO29" s="422"/>
      <c r="AP29" s="422"/>
      <c r="AQ29" s="422"/>
      <c r="AR29" s="423"/>
      <c r="AS29" s="421">
        <v>3301</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1380819</v>
      </c>
      <c r="BO29" s="446"/>
      <c r="BP29" s="446"/>
      <c r="BQ29" s="446"/>
      <c r="BR29" s="446"/>
      <c r="BS29" s="446"/>
      <c r="BT29" s="446"/>
      <c r="BU29" s="447"/>
      <c r="BV29" s="445">
        <v>1479936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8301920</v>
      </c>
      <c r="BO30" s="449"/>
      <c r="BP30" s="449"/>
      <c r="BQ30" s="449"/>
      <c r="BR30" s="449"/>
      <c r="BS30" s="449"/>
      <c r="BT30" s="449"/>
      <c r="BU30" s="450"/>
      <c r="BV30" s="448">
        <v>7140338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鹿児島県市町村総合事務組合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鹿屋市農業公社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下水道特別会計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大隅肝属広域事務組合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まちづくり鹿屋</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曽於北部衛生処理組合</v>
      </c>
      <c r="BZ36" s="403"/>
      <c r="CA36" s="403"/>
      <c r="CB36" s="403"/>
      <c r="CC36" s="403"/>
      <c r="CD36" s="403"/>
      <c r="CE36" s="403"/>
      <c r="CF36" s="403"/>
      <c r="CG36" s="403"/>
      <c r="CH36" s="403"/>
      <c r="CI36" s="403"/>
      <c r="CJ36" s="403"/>
      <c r="CK36" s="403"/>
      <c r="CL36" s="403"/>
      <c r="CM36" s="403"/>
      <c r="CN36" s="193"/>
      <c r="CO36" s="404">
        <f t="shared" si="3"/>
        <v>16</v>
      </c>
      <c r="CP36" s="404"/>
      <c r="CQ36" s="403" t="str">
        <f>IF('各会計、関係団体の財政状況及び健全化判断比率'!BS9="","",'各会計、関係団体の財政状況及び健全化判断比率'!BS9)</f>
        <v>鹿屋市勤労者サービスセンター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大隅肝属地区消防組合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鹿児島県後期高齢者医療広域連合（一般会計）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鹿児島県後期高齢者医療広域連合（特別会計）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Gw1rzhcw3B3dil3lOeHn/zw3ATSZCk3DMIBOSAm5QFkPVe30K5Ass5PHZ9LGBWzERvZM2lQA0zRJNKCNNYq8Q==" saltValue="ZxjAapda4ZllTOnJXiw/fw==" spinCount="100000" sheet="1" objects="1" scenarios="1"/>
  <customSheetViews>
    <customSheetView guid="{D00CA104-362A-471C-8899-5AA7AC07968E}" showGridLines="0" fitToPage="1" hiddenRows="1" hiddenColumns="1" topLeftCell="A28">
      <selection activeCell="I59" sqref="I59"/>
      <pageMargins left="0" right="0" top="0.39370078740157483" bottom="0.39370078740157483" header="0.19685039370078741" footer="0.19685039370078741"/>
      <printOptions horizontalCentered="1"/>
      <pageSetup paperSize="9" scale="53"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55" zoomScaleNormal="55" zoomScaleSheetLayoutView="100" workbookViewId="0">
      <selection activeCell="BC96" sqref="BC9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7" t="s">
        <v>556</v>
      </c>
      <c r="D34" s="1227"/>
      <c r="E34" s="1228"/>
      <c r="F34" s="32">
        <v>5.67</v>
      </c>
      <c r="G34" s="33">
        <v>6.03</v>
      </c>
      <c r="H34" s="33">
        <v>7.1</v>
      </c>
      <c r="I34" s="33">
        <v>7.54</v>
      </c>
      <c r="J34" s="34">
        <v>9.4700000000000006</v>
      </c>
      <c r="K34" s="22"/>
      <c r="L34" s="22"/>
      <c r="M34" s="22"/>
      <c r="N34" s="22"/>
      <c r="O34" s="22"/>
      <c r="P34" s="22"/>
    </row>
    <row r="35" spans="1:16" ht="39" customHeight="1" x14ac:dyDescent="0.15">
      <c r="A35" s="22"/>
      <c r="B35" s="35"/>
      <c r="C35" s="1221" t="s">
        <v>557</v>
      </c>
      <c r="D35" s="1222"/>
      <c r="E35" s="1223"/>
      <c r="F35" s="36">
        <v>7.07</v>
      </c>
      <c r="G35" s="37">
        <v>5.87</v>
      </c>
      <c r="H35" s="37">
        <v>6.23</v>
      </c>
      <c r="I35" s="37">
        <v>6.43</v>
      </c>
      <c r="J35" s="38">
        <v>9.15</v>
      </c>
      <c r="K35" s="22"/>
      <c r="L35" s="22"/>
      <c r="M35" s="22"/>
      <c r="N35" s="22"/>
      <c r="O35" s="22"/>
      <c r="P35" s="22"/>
    </row>
    <row r="36" spans="1:16" ht="39" customHeight="1" x14ac:dyDescent="0.15">
      <c r="A36" s="22"/>
      <c r="B36" s="35"/>
      <c r="C36" s="1221" t="s">
        <v>558</v>
      </c>
      <c r="D36" s="1222"/>
      <c r="E36" s="1223"/>
      <c r="F36" s="36">
        <v>1.06</v>
      </c>
      <c r="G36" s="37">
        <v>0.69</v>
      </c>
      <c r="H36" s="37">
        <v>7.0000000000000007E-2</v>
      </c>
      <c r="I36" s="37">
        <v>1.5</v>
      </c>
      <c r="J36" s="38">
        <v>1.98</v>
      </c>
      <c r="K36" s="22"/>
      <c r="L36" s="22"/>
      <c r="M36" s="22"/>
      <c r="N36" s="22"/>
      <c r="O36" s="22"/>
      <c r="P36" s="22"/>
    </row>
    <row r="37" spans="1:16" ht="39" customHeight="1" x14ac:dyDescent="0.15">
      <c r="A37" s="22"/>
      <c r="B37" s="35"/>
      <c r="C37" s="1221" t="s">
        <v>559</v>
      </c>
      <c r="D37" s="1222"/>
      <c r="E37" s="1223"/>
      <c r="F37" s="36">
        <v>1.44</v>
      </c>
      <c r="G37" s="37">
        <v>0.99</v>
      </c>
      <c r="H37" s="37">
        <v>0.97</v>
      </c>
      <c r="I37" s="37">
        <v>0.85</v>
      </c>
      <c r="J37" s="38">
        <v>1.25</v>
      </c>
      <c r="K37" s="22"/>
      <c r="L37" s="22"/>
      <c r="M37" s="22"/>
      <c r="N37" s="22"/>
      <c r="O37" s="22"/>
      <c r="P37" s="22"/>
    </row>
    <row r="38" spans="1:16" ht="39" customHeight="1" x14ac:dyDescent="0.15">
      <c r="A38" s="22"/>
      <c r="B38" s="35"/>
      <c r="C38" s="1221" t="s">
        <v>560</v>
      </c>
      <c r="D38" s="1222"/>
      <c r="E38" s="1223"/>
      <c r="F38" s="36">
        <v>0.1</v>
      </c>
      <c r="G38" s="37">
        <v>0.09</v>
      </c>
      <c r="H38" s="37">
        <v>0.21</v>
      </c>
      <c r="I38" s="37">
        <v>0.25</v>
      </c>
      <c r="J38" s="38">
        <v>0.21</v>
      </c>
      <c r="K38" s="22"/>
      <c r="L38" s="22"/>
      <c r="M38" s="22"/>
      <c r="N38" s="22"/>
      <c r="O38" s="22"/>
      <c r="P38" s="22"/>
    </row>
    <row r="39" spans="1:16" ht="39" customHeight="1" x14ac:dyDescent="0.15">
      <c r="A39" s="22"/>
      <c r="B39" s="35"/>
      <c r="C39" s="1221" t="s">
        <v>561</v>
      </c>
      <c r="D39" s="1222"/>
      <c r="E39" s="1223"/>
      <c r="F39" s="36">
        <v>0.03</v>
      </c>
      <c r="G39" s="37">
        <v>0.02</v>
      </c>
      <c r="H39" s="37">
        <v>0.03</v>
      </c>
      <c r="I39" s="37">
        <v>0.03</v>
      </c>
      <c r="J39" s="38">
        <v>0.04</v>
      </c>
      <c r="K39" s="22"/>
      <c r="L39" s="22"/>
      <c r="M39" s="22"/>
      <c r="N39" s="22"/>
      <c r="O39" s="22"/>
      <c r="P39" s="22"/>
    </row>
    <row r="40" spans="1:16" ht="39" customHeight="1" x14ac:dyDescent="0.15">
      <c r="A40" s="22"/>
      <c r="B40" s="35"/>
      <c r="C40" s="1221" t="s">
        <v>562</v>
      </c>
      <c r="D40" s="1222"/>
      <c r="E40" s="1223"/>
      <c r="F40" s="36">
        <v>0</v>
      </c>
      <c r="G40" s="37">
        <v>0</v>
      </c>
      <c r="H40" s="37">
        <v>0</v>
      </c>
      <c r="I40" s="37">
        <v>0.01</v>
      </c>
      <c r="J40" s="38">
        <v>0.01</v>
      </c>
      <c r="K40" s="22"/>
      <c r="L40" s="22"/>
      <c r="M40" s="22"/>
      <c r="N40" s="22"/>
      <c r="O40" s="22"/>
      <c r="P40" s="22"/>
    </row>
    <row r="41" spans="1:16" ht="39" customHeight="1" x14ac:dyDescent="0.15">
      <c r="A41" s="22"/>
      <c r="B41" s="35"/>
      <c r="C41" s="1221"/>
      <c r="D41" s="1222"/>
      <c r="E41" s="1223"/>
      <c r="F41" s="36"/>
      <c r="G41" s="37"/>
      <c r="H41" s="37"/>
      <c r="I41" s="37"/>
      <c r="J41" s="38"/>
      <c r="K41" s="22"/>
      <c r="L41" s="22"/>
      <c r="M41" s="22"/>
      <c r="N41" s="22"/>
      <c r="O41" s="22"/>
      <c r="P41" s="22"/>
    </row>
    <row r="42" spans="1:16" ht="39" customHeight="1" x14ac:dyDescent="0.15">
      <c r="A42" s="22"/>
      <c r="B42" s="39"/>
      <c r="C42" s="1221" t="s">
        <v>563</v>
      </c>
      <c r="D42" s="1222"/>
      <c r="E42" s="1223"/>
      <c r="F42" s="36" t="s">
        <v>507</v>
      </c>
      <c r="G42" s="37" t="s">
        <v>507</v>
      </c>
      <c r="H42" s="37" t="s">
        <v>507</v>
      </c>
      <c r="I42" s="37" t="s">
        <v>507</v>
      </c>
      <c r="J42" s="38" t="s">
        <v>507</v>
      </c>
      <c r="K42" s="22"/>
      <c r="L42" s="22"/>
      <c r="M42" s="22"/>
      <c r="N42" s="22"/>
      <c r="O42" s="22"/>
      <c r="P42" s="22"/>
    </row>
    <row r="43" spans="1:16" ht="39" customHeight="1" thickBot="1" x14ac:dyDescent="0.2">
      <c r="A43" s="22"/>
      <c r="B43" s="40"/>
      <c r="C43" s="1224" t="s">
        <v>564</v>
      </c>
      <c r="D43" s="1225"/>
      <c r="E43" s="1226"/>
      <c r="F43" s="41">
        <v>0.06</v>
      </c>
      <c r="G43" s="42">
        <v>0.04</v>
      </c>
      <c r="H43" s="42">
        <v>0.08</v>
      </c>
      <c r="I43" s="42">
        <v>0.03</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lzIA2J0cWyOChrnofjOQaWK6I9GVl1AozeA+0ORMDHYwgpsm4ari11FqsNmuRTjqnf0znpU6tf0gyCjMAK2kg==" saltValue="JJ/p4jcvSi8xoSgZKPujUg==" spinCount="100000" sheet="1" objects="1" scenarios="1"/>
  <customSheetViews>
    <customSheetView guid="{D00CA104-362A-471C-8899-5AA7AC07968E}" showGridLines="0" fitToPage="1" hiddenRows="1" hiddenColumns="1" topLeftCell="G30">
      <selection activeCell="BC96" sqref="BC96"/>
      <rowBreaks count="1" manualBreakCount="1">
        <brk id="47" max="15" man="1"/>
      </rowBreaks>
      <pageMargins left="0" right="0" top="0.19685039370078741" bottom="0" header="0" footer="0"/>
      <printOptions horizontalCentered="1"/>
      <pageSetup paperSize="9" scale="59"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BC96" sqref="BC9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7" t="s">
        <v>10</v>
      </c>
      <c r="C45" s="1238"/>
      <c r="D45" s="58"/>
      <c r="E45" s="1243" t="s">
        <v>11</v>
      </c>
      <c r="F45" s="1243"/>
      <c r="G45" s="1243"/>
      <c r="H45" s="1243"/>
      <c r="I45" s="1243"/>
      <c r="J45" s="1244"/>
      <c r="K45" s="59">
        <v>4908</v>
      </c>
      <c r="L45" s="60">
        <v>4766</v>
      </c>
      <c r="M45" s="60">
        <v>4585</v>
      </c>
      <c r="N45" s="60">
        <v>4401</v>
      </c>
      <c r="O45" s="61">
        <v>4351</v>
      </c>
      <c r="P45" s="48"/>
      <c r="Q45" s="48"/>
      <c r="R45" s="48"/>
      <c r="S45" s="48"/>
      <c r="T45" s="48"/>
      <c r="U45" s="48"/>
    </row>
    <row r="46" spans="1:21" ht="30.75" customHeight="1" x14ac:dyDescent="0.15">
      <c r="A46" s="48"/>
      <c r="B46" s="1239"/>
      <c r="C46" s="1240"/>
      <c r="D46" s="62"/>
      <c r="E46" s="1231" t="s">
        <v>12</v>
      </c>
      <c r="F46" s="1231"/>
      <c r="G46" s="1231"/>
      <c r="H46" s="1231"/>
      <c r="I46" s="1231"/>
      <c r="J46" s="1232"/>
      <c r="K46" s="63" t="s">
        <v>507</v>
      </c>
      <c r="L46" s="64" t="s">
        <v>507</v>
      </c>
      <c r="M46" s="64" t="s">
        <v>507</v>
      </c>
      <c r="N46" s="64" t="s">
        <v>507</v>
      </c>
      <c r="O46" s="65" t="s">
        <v>507</v>
      </c>
      <c r="P46" s="48"/>
      <c r="Q46" s="48"/>
      <c r="R46" s="48"/>
      <c r="S46" s="48"/>
      <c r="T46" s="48"/>
      <c r="U46" s="48"/>
    </row>
    <row r="47" spans="1:21" ht="30.75" customHeight="1" x14ac:dyDescent="0.15">
      <c r="A47" s="48"/>
      <c r="B47" s="1239"/>
      <c r="C47" s="1240"/>
      <c r="D47" s="62"/>
      <c r="E47" s="1231" t="s">
        <v>13</v>
      </c>
      <c r="F47" s="1231"/>
      <c r="G47" s="1231"/>
      <c r="H47" s="1231"/>
      <c r="I47" s="1231"/>
      <c r="J47" s="1232"/>
      <c r="K47" s="63" t="s">
        <v>507</v>
      </c>
      <c r="L47" s="64" t="s">
        <v>507</v>
      </c>
      <c r="M47" s="64" t="s">
        <v>507</v>
      </c>
      <c r="N47" s="64" t="s">
        <v>507</v>
      </c>
      <c r="O47" s="65" t="s">
        <v>507</v>
      </c>
      <c r="P47" s="48"/>
      <c r="Q47" s="48"/>
      <c r="R47" s="48"/>
      <c r="S47" s="48"/>
      <c r="T47" s="48"/>
      <c r="U47" s="48"/>
    </row>
    <row r="48" spans="1:21" ht="30.75" customHeight="1" x14ac:dyDescent="0.15">
      <c r="A48" s="48"/>
      <c r="B48" s="1239"/>
      <c r="C48" s="1240"/>
      <c r="D48" s="62"/>
      <c r="E48" s="1231" t="s">
        <v>14</v>
      </c>
      <c r="F48" s="1231"/>
      <c r="G48" s="1231"/>
      <c r="H48" s="1231"/>
      <c r="I48" s="1231"/>
      <c r="J48" s="1232"/>
      <c r="K48" s="63">
        <v>557</v>
      </c>
      <c r="L48" s="64">
        <v>556</v>
      </c>
      <c r="M48" s="64">
        <v>549</v>
      </c>
      <c r="N48" s="64">
        <v>483</v>
      </c>
      <c r="O48" s="65">
        <v>437</v>
      </c>
      <c r="P48" s="48"/>
      <c r="Q48" s="48"/>
      <c r="R48" s="48"/>
      <c r="S48" s="48"/>
      <c r="T48" s="48"/>
      <c r="U48" s="48"/>
    </row>
    <row r="49" spans="1:21" ht="30.75" customHeight="1" x14ac:dyDescent="0.15">
      <c r="A49" s="48"/>
      <c r="B49" s="1239"/>
      <c r="C49" s="1240"/>
      <c r="D49" s="62"/>
      <c r="E49" s="1231" t="s">
        <v>15</v>
      </c>
      <c r="F49" s="1231"/>
      <c r="G49" s="1231"/>
      <c r="H49" s="1231"/>
      <c r="I49" s="1231"/>
      <c r="J49" s="1232"/>
      <c r="K49" s="63">
        <v>444</v>
      </c>
      <c r="L49" s="64">
        <v>426</v>
      </c>
      <c r="M49" s="64">
        <v>439</v>
      </c>
      <c r="N49" s="64">
        <v>501</v>
      </c>
      <c r="O49" s="65">
        <v>477</v>
      </c>
      <c r="P49" s="48"/>
      <c r="Q49" s="48"/>
      <c r="R49" s="48"/>
      <c r="S49" s="48"/>
      <c r="T49" s="48"/>
      <c r="U49" s="48"/>
    </row>
    <row r="50" spans="1:21" ht="30.75" customHeight="1" x14ac:dyDescent="0.15">
      <c r="A50" s="48"/>
      <c r="B50" s="1239"/>
      <c r="C50" s="1240"/>
      <c r="D50" s="62"/>
      <c r="E50" s="1231" t="s">
        <v>16</v>
      </c>
      <c r="F50" s="1231"/>
      <c r="G50" s="1231"/>
      <c r="H50" s="1231"/>
      <c r="I50" s="1231"/>
      <c r="J50" s="1232"/>
      <c r="K50" s="63">
        <v>89</v>
      </c>
      <c r="L50" s="64">
        <v>83</v>
      </c>
      <c r="M50" s="64">
        <v>82</v>
      </c>
      <c r="N50" s="64">
        <v>83</v>
      </c>
      <c r="O50" s="65">
        <v>81</v>
      </c>
      <c r="P50" s="48"/>
      <c r="Q50" s="48"/>
      <c r="R50" s="48"/>
      <c r="S50" s="48"/>
      <c r="T50" s="48"/>
      <c r="U50" s="48"/>
    </row>
    <row r="51" spans="1:21" ht="30.75" customHeight="1" x14ac:dyDescent="0.15">
      <c r="A51" s="48"/>
      <c r="B51" s="1241"/>
      <c r="C51" s="1242"/>
      <c r="D51" s="66"/>
      <c r="E51" s="1231" t="s">
        <v>17</v>
      </c>
      <c r="F51" s="1231"/>
      <c r="G51" s="1231"/>
      <c r="H51" s="1231"/>
      <c r="I51" s="1231"/>
      <c r="J51" s="1232"/>
      <c r="K51" s="63" t="s">
        <v>507</v>
      </c>
      <c r="L51" s="64" t="s">
        <v>507</v>
      </c>
      <c r="M51" s="64" t="s">
        <v>507</v>
      </c>
      <c r="N51" s="64" t="s">
        <v>507</v>
      </c>
      <c r="O51" s="65" t="s">
        <v>507</v>
      </c>
      <c r="P51" s="48"/>
      <c r="Q51" s="48"/>
      <c r="R51" s="48"/>
      <c r="S51" s="48"/>
      <c r="T51" s="48"/>
      <c r="U51" s="48"/>
    </row>
    <row r="52" spans="1:21" ht="30.75" customHeight="1" x14ac:dyDescent="0.15">
      <c r="A52" s="48"/>
      <c r="B52" s="1229" t="s">
        <v>18</v>
      </c>
      <c r="C52" s="1230"/>
      <c r="D52" s="66"/>
      <c r="E52" s="1231" t="s">
        <v>19</v>
      </c>
      <c r="F52" s="1231"/>
      <c r="G52" s="1231"/>
      <c r="H52" s="1231"/>
      <c r="I52" s="1231"/>
      <c r="J52" s="1232"/>
      <c r="K52" s="63">
        <v>3617</v>
      </c>
      <c r="L52" s="64">
        <v>3789</v>
      </c>
      <c r="M52" s="64">
        <v>3779</v>
      </c>
      <c r="N52" s="64">
        <v>3893</v>
      </c>
      <c r="O52" s="65">
        <v>3841</v>
      </c>
      <c r="P52" s="48"/>
      <c r="Q52" s="48"/>
      <c r="R52" s="48"/>
      <c r="S52" s="48"/>
      <c r="T52" s="48"/>
      <c r="U52" s="48"/>
    </row>
    <row r="53" spans="1:21" ht="30.75" customHeight="1" thickBot="1" x14ac:dyDescent="0.2">
      <c r="A53" s="48"/>
      <c r="B53" s="1233" t="s">
        <v>20</v>
      </c>
      <c r="C53" s="1234"/>
      <c r="D53" s="67"/>
      <c r="E53" s="1235" t="s">
        <v>21</v>
      </c>
      <c r="F53" s="1235"/>
      <c r="G53" s="1235"/>
      <c r="H53" s="1235"/>
      <c r="I53" s="1235"/>
      <c r="J53" s="1236"/>
      <c r="K53" s="68">
        <v>2381</v>
      </c>
      <c r="L53" s="69">
        <v>2042</v>
      </c>
      <c r="M53" s="69">
        <v>1876</v>
      </c>
      <c r="N53" s="69">
        <v>1575</v>
      </c>
      <c r="O53" s="70">
        <v>1505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bfMhvvVIWx8U0aJ3u0MrSk6c281grmn+awtTcwVfrQP3jLb0H72HT6KAmqjJLtp9xVtjdkZQYcT22eVUyl1Ow==" saltValue="2FlaJi1IPpzdOqzfG42QqQ==" spinCount="100000" sheet="1" objects="1" scenarios="1"/>
  <customSheetViews>
    <customSheetView guid="{D00CA104-362A-471C-8899-5AA7AC07968E}" showGridLines="0" fitToPage="1" hiddenRows="1" hiddenColumns="1" topLeftCell="I37">
      <selection activeCell="BC96" sqref="BC96"/>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S44" sqref="S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257" t="s">
        <v>23</v>
      </c>
      <c r="C41" s="1258"/>
      <c r="D41" s="81"/>
      <c r="E41" s="1259" t="s">
        <v>24</v>
      </c>
      <c r="F41" s="1259"/>
      <c r="G41" s="1259"/>
      <c r="H41" s="1260"/>
      <c r="I41" s="82">
        <v>40427</v>
      </c>
      <c r="J41" s="83">
        <v>40304</v>
      </c>
      <c r="K41" s="83">
        <v>40209</v>
      </c>
      <c r="L41" s="83">
        <v>39134</v>
      </c>
      <c r="M41" s="84">
        <v>38907</v>
      </c>
    </row>
    <row r="42" spans="2:13" ht="27.75" customHeight="1" x14ac:dyDescent="0.15">
      <c r="B42" s="1247"/>
      <c r="C42" s="1248"/>
      <c r="D42" s="85"/>
      <c r="E42" s="1251" t="s">
        <v>25</v>
      </c>
      <c r="F42" s="1251"/>
      <c r="G42" s="1251"/>
      <c r="H42" s="1252"/>
      <c r="I42" s="86">
        <v>426</v>
      </c>
      <c r="J42" s="87">
        <v>354</v>
      </c>
      <c r="K42" s="87">
        <v>283</v>
      </c>
      <c r="L42" s="87">
        <v>211</v>
      </c>
      <c r="M42" s="88">
        <v>139</v>
      </c>
    </row>
    <row r="43" spans="2:13" ht="27.75" customHeight="1" x14ac:dyDescent="0.15">
      <c r="B43" s="1247"/>
      <c r="C43" s="1248"/>
      <c r="D43" s="85"/>
      <c r="E43" s="1251" t="s">
        <v>26</v>
      </c>
      <c r="F43" s="1251"/>
      <c r="G43" s="1251"/>
      <c r="H43" s="1252"/>
      <c r="I43" s="86">
        <v>5829</v>
      </c>
      <c r="J43" s="87">
        <v>5584</v>
      </c>
      <c r="K43" s="87">
        <v>5319</v>
      </c>
      <c r="L43" s="87">
        <v>5257</v>
      </c>
      <c r="M43" s="88">
        <v>4972</v>
      </c>
    </row>
    <row r="44" spans="2:13" ht="27.75" customHeight="1" x14ac:dyDescent="0.15">
      <c r="B44" s="1247"/>
      <c r="C44" s="1248"/>
      <c r="D44" s="85"/>
      <c r="E44" s="1251" t="s">
        <v>27</v>
      </c>
      <c r="F44" s="1251"/>
      <c r="G44" s="1251"/>
      <c r="H44" s="1252"/>
      <c r="I44" s="86">
        <v>3769</v>
      </c>
      <c r="J44" s="87">
        <v>3474</v>
      </c>
      <c r="K44" s="87">
        <v>3173</v>
      </c>
      <c r="L44" s="87">
        <v>2752</v>
      </c>
      <c r="M44" s="88">
        <v>2380</v>
      </c>
    </row>
    <row r="45" spans="2:13" ht="27.75" customHeight="1" x14ac:dyDescent="0.15">
      <c r="B45" s="1247"/>
      <c r="C45" s="1248"/>
      <c r="D45" s="85"/>
      <c r="E45" s="1251" t="s">
        <v>28</v>
      </c>
      <c r="F45" s="1251"/>
      <c r="G45" s="1251"/>
      <c r="H45" s="1252"/>
      <c r="I45" s="86">
        <v>5951</v>
      </c>
      <c r="J45" s="87">
        <v>5445</v>
      </c>
      <c r="K45" s="87">
        <v>5264</v>
      </c>
      <c r="L45" s="87">
        <v>5242</v>
      </c>
      <c r="M45" s="88">
        <v>4868</v>
      </c>
    </row>
    <row r="46" spans="2:13" ht="27.75" customHeight="1" x14ac:dyDescent="0.15">
      <c r="B46" s="1247"/>
      <c r="C46" s="1248"/>
      <c r="D46" s="89"/>
      <c r="E46" s="1251" t="s">
        <v>29</v>
      </c>
      <c r="F46" s="1251"/>
      <c r="G46" s="1251"/>
      <c r="H46" s="1252"/>
      <c r="I46" s="86" t="s">
        <v>507</v>
      </c>
      <c r="J46" s="87" t="s">
        <v>507</v>
      </c>
      <c r="K46" s="87" t="s">
        <v>507</v>
      </c>
      <c r="L46" s="87" t="s">
        <v>507</v>
      </c>
      <c r="M46" s="88" t="s">
        <v>507</v>
      </c>
    </row>
    <row r="47" spans="2:13" ht="27.75" customHeight="1" x14ac:dyDescent="0.15">
      <c r="B47" s="1247"/>
      <c r="C47" s="1248"/>
      <c r="D47" s="90"/>
      <c r="E47" s="1261" t="s">
        <v>30</v>
      </c>
      <c r="F47" s="1262"/>
      <c r="G47" s="1262"/>
      <c r="H47" s="1263"/>
      <c r="I47" s="86" t="s">
        <v>507</v>
      </c>
      <c r="J47" s="87" t="s">
        <v>507</v>
      </c>
      <c r="K47" s="87" t="s">
        <v>507</v>
      </c>
      <c r="L47" s="87" t="s">
        <v>507</v>
      </c>
      <c r="M47" s="88" t="s">
        <v>507</v>
      </c>
    </row>
    <row r="48" spans="2:13" ht="27.75" customHeight="1" x14ac:dyDescent="0.15">
      <c r="B48" s="1247"/>
      <c r="C48" s="1248"/>
      <c r="D48" s="85"/>
      <c r="E48" s="1251" t="s">
        <v>31</v>
      </c>
      <c r="F48" s="1251"/>
      <c r="G48" s="1251"/>
      <c r="H48" s="1252"/>
      <c r="I48" s="86" t="s">
        <v>507</v>
      </c>
      <c r="J48" s="87" t="s">
        <v>507</v>
      </c>
      <c r="K48" s="87" t="s">
        <v>507</v>
      </c>
      <c r="L48" s="87" t="s">
        <v>507</v>
      </c>
      <c r="M48" s="88" t="s">
        <v>507</v>
      </c>
    </row>
    <row r="49" spans="2:13" ht="27.75" customHeight="1" x14ac:dyDescent="0.15">
      <c r="B49" s="1249"/>
      <c r="C49" s="1250"/>
      <c r="D49" s="85"/>
      <c r="E49" s="1251" t="s">
        <v>32</v>
      </c>
      <c r="F49" s="1251"/>
      <c r="G49" s="1251"/>
      <c r="H49" s="1252"/>
      <c r="I49" s="86" t="s">
        <v>507</v>
      </c>
      <c r="J49" s="87" t="s">
        <v>507</v>
      </c>
      <c r="K49" s="87" t="s">
        <v>507</v>
      </c>
      <c r="L49" s="87" t="s">
        <v>507</v>
      </c>
      <c r="M49" s="88" t="s">
        <v>507</v>
      </c>
    </row>
    <row r="50" spans="2:13" ht="27.75" customHeight="1" x14ac:dyDescent="0.15">
      <c r="B50" s="1245" t="s">
        <v>33</v>
      </c>
      <c r="C50" s="1246"/>
      <c r="D50" s="91"/>
      <c r="E50" s="1251" t="s">
        <v>34</v>
      </c>
      <c r="F50" s="1251"/>
      <c r="G50" s="1251"/>
      <c r="H50" s="1252"/>
      <c r="I50" s="86">
        <v>13047</v>
      </c>
      <c r="J50" s="87">
        <v>13459</v>
      </c>
      <c r="K50" s="87">
        <v>14730</v>
      </c>
      <c r="L50" s="87">
        <v>14266</v>
      </c>
      <c r="M50" s="88">
        <v>14952</v>
      </c>
    </row>
    <row r="51" spans="2:13" ht="27.75" customHeight="1" x14ac:dyDescent="0.15">
      <c r="B51" s="1247"/>
      <c r="C51" s="1248"/>
      <c r="D51" s="85"/>
      <c r="E51" s="1251" t="s">
        <v>35</v>
      </c>
      <c r="F51" s="1251"/>
      <c r="G51" s="1251"/>
      <c r="H51" s="1252"/>
      <c r="I51" s="86">
        <v>4765</v>
      </c>
      <c r="J51" s="87">
        <v>4624</v>
      </c>
      <c r="K51" s="87">
        <v>4358</v>
      </c>
      <c r="L51" s="87">
        <v>5207</v>
      </c>
      <c r="M51" s="88">
        <v>5050</v>
      </c>
    </row>
    <row r="52" spans="2:13" ht="27.75" customHeight="1" x14ac:dyDescent="0.15">
      <c r="B52" s="1249"/>
      <c r="C52" s="1250"/>
      <c r="D52" s="85"/>
      <c r="E52" s="1251" t="s">
        <v>36</v>
      </c>
      <c r="F52" s="1251"/>
      <c r="G52" s="1251"/>
      <c r="H52" s="1252"/>
      <c r="I52" s="86">
        <v>33134</v>
      </c>
      <c r="J52" s="87">
        <v>33939</v>
      </c>
      <c r="K52" s="87">
        <v>34273</v>
      </c>
      <c r="L52" s="87">
        <v>33656</v>
      </c>
      <c r="M52" s="88">
        <v>33589</v>
      </c>
    </row>
    <row r="53" spans="2:13" ht="27.75" customHeight="1" thickBot="1" x14ac:dyDescent="0.2">
      <c r="B53" s="1253" t="s">
        <v>37</v>
      </c>
      <c r="C53" s="1254"/>
      <c r="D53" s="92"/>
      <c r="E53" s="1255" t="s">
        <v>38</v>
      </c>
      <c r="F53" s="1255"/>
      <c r="G53" s="1255"/>
      <c r="H53" s="1256"/>
      <c r="I53" s="93">
        <v>5456</v>
      </c>
      <c r="J53" s="94">
        <v>3140</v>
      </c>
      <c r="K53" s="94">
        <v>886</v>
      </c>
      <c r="L53" s="94">
        <v>-534</v>
      </c>
      <c r="M53" s="95">
        <v>-2325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cUy5VEKXyiJLp35QRibGZ/a6WQq4dx+LQvMcExr/FOYVb1zTO/WhqLQzQ0mr1Akf6FSJHlccxfUA5C7gt9OKw==" saltValue="Vbubx2uqmWJ27Y96DC+Jrg==" spinCount="100000" sheet="1" objects="1" scenarios="1"/>
  <customSheetViews>
    <customSheetView guid="{D00CA104-362A-471C-8899-5AA7AC07968E}" scale="55" showGridLines="0" fitToPage="1" hiddenRows="1" hiddenColumns="1">
      <selection activeCell="BC96" sqref="BC96"/>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72" t="s">
        <v>41</v>
      </c>
      <c r="D55" s="1272"/>
      <c r="E55" s="1273"/>
      <c r="F55" s="107">
        <v>6322</v>
      </c>
      <c r="G55" s="107">
        <v>5561</v>
      </c>
      <c r="H55" s="108">
        <v>5310</v>
      </c>
    </row>
    <row r="56" spans="2:8" ht="52.5" customHeight="1" x14ac:dyDescent="0.15">
      <c r="B56" s="109"/>
      <c r="C56" s="1274" t="s">
        <v>42</v>
      </c>
      <c r="D56" s="1274"/>
      <c r="E56" s="1275"/>
      <c r="F56" s="110">
        <v>1708</v>
      </c>
      <c r="G56" s="110">
        <v>1480</v>
      </c>
      <c r="H56" s="111">
        <v>1381</v>
      </c>
    </row>
    <row r="57" spans="2:8" ht="53.25" customHeight="1" x14ac:dyDescent="0.15">
      <c r="B57" s="109"/>
      <c r="C57" s="1276" t="s">
        <v>43</v>
      </c>
      <c r="D57" s="1276"/>
      <c r="E57" s="1277"/>
      <c r="F57" s="112">
        <v>5634</v>
      </c>
      <c r="G57" s="112">
        <v>7140</v>
      </c>
      <c r="H57" s="113">
        <v>8302</v>
      </c>
    </row>
    <row r="58" spans="2:8" ht="45.75" customHeight="1" x14ac:dyDescent="0.15">
      <c r="B58" s="114"/>
      <c r="C58" s="1264" t="s">
        <v>565</v>
      </c>
      <c r="D58" s="1265"/>
      <c r="E58" s="1266"/>
      <c r="F58" s="115">
        <v>883</v>
      </c>
      <c r="G58" s="115">
        <v>1932</v>
      </c>
      <c r="H58" s="116">
        <v>2370</v>
      </c>
    </row>
    <row r="59" spans="2:8" ht="45.75" customHeight="1" x14ac:dyDescent="0.15">
      <c r="B59" s="114"/>
      <c r="C59" s="1264" t="s">
        <v>566</v>
      </c>
      <c r="D59" s="1265"/>
      <c r="E59" s="1266"/>
      <c r="F59" s="115">
        <v>1368</v>
      </c>
      <c r="G59" s="115">
        <v>1306</v>
      </c>
      <c r="H59" s="116">
        <v>1946</v>
      </c>
    </row>
    <row r="60" spans="2:8" ht="45.75" customHeight="1" x14ac:dyDescent="0.15">
      <c r="B60" s="114"/>
      <c r="C60" s="1264" t="s">
        <v>567</v>
      </c>
      <c r="D60" s="1265"/>
      <c r="E60" s="1266"/>
      <c r="F60" s="115">
        <v>1331</v>
      </c>
      <c r="G60" s="115">
        <v>1341</v>
      </c>
      <c r="H60" s="116">
        <v>1350</v>
      </c>
    </row>
    <row r="61" spans="2:8" ht="45.75" customHeight="1" x14ac:dyDescent="0.15">
      <c r="B61" s="114"/>
      <c r="C61" s="1264" t="s">
        <v>568</v>
      </c>
      <c r="D61" s="1265"/>
      <c r="E61" s="1266"/>
      <c r="F61" s="115">
        <v>896</v>
      </c>
      <c r="G61" s="115">
        <v>896</v>
      </c>
      <c r="H61" s="116">
        <v>896</v>
      </c>
    </row>
    <row r="62" spans="2:8" ht="45.75" customHeight="1" thickBot="1" x14ac:dyDescent="0.2">
      <c r="B62" s="117"/>
      <c r="C62" s="1267" t="s">
        <v>569</v>
      </c>
      <c r="D62" s="1268"/>
      <c r="E62" s="1269"/>
      <c r="F62" s="118">
        <v>740</v>
      </c>
      <c r="G62" s="118">
        <v>733</v>
      </c>
      <c r="H62" s="119">
        <v>747</v>
      </c>
    </row>
    <row r="63" spans="2:8" ht="52.5" customHeight="1" thickBot="1" x14ac:dyDescent="0.2">
      <c r="B63" s="120"/>
      <c r="C63" s="1270" t="s">
        <v>44</v>
      </c>
      <c r="D63" s="1270"/>
      <c r="E63" s="1271"/>
      <c r="F63" s="121">
        <v>13664</v>
      </c>
      <c r="G63" s="121">
        <v>14181</v>
      </c>
      <c r="H63" s="122">
        <v>14993</v>
      </c>
    </row>
    <row r="64" spans="2:8" ht="15" customHeight="1" x14ac:dyDescent="0.15"/>
    <row r="65" ht="0" hidden="1" customHeight="1" x14ac:dyDescent="0.15"/>
    <row r="66" ht="0" hidden="1" customHeight="1" x14ac:dyDescent="0.15"/>
  </sheetData>
  <sheetProtection algorithmName="SHA-512" hashValue="YKQovhk6C+F12SHGtfJ+owplt+0ZinA248GJ4UHtpimW5VMH5ZWKLmPC7dtirYH6xfBwjCOs46nUMsh1Gnlx5Q==" saltValue="lQHQbeiw/CD2PsUDBaadpA==" spinCount="100000" sheet="1" objects="1" scenarios="1"/>
  <customSheetViews>
    <customSheetView guid="{D00CA104-362A-471C-8899-5AA7AC07968E}" scale="70" showGridLines="0" fitToPage="1" hiddenRows="1" hiddenColumns="1" topLeftCell="B54">
      <selection activeCell="C58" sqref="C58:E58"/>
      <rowBreaks count="1" manualBreakCount="1">
        <brk id="65" max="15" man="1"/>
      </rowBreaks>
      <pageMargins left="0" right="0" top="0.19685039370078741" bottom="0" header="0" footer="0"/>
      <printOptions horizontalCentered="1"/>
      <pageSetup paperSize="9" scale="44" orientation="landscape"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546</v>
      </c>
      <c r="G2" s="136"/>
      <c r="H2" s="137"/>
    </row>
    <row r="3" spans="1:8" x14ac:dyDescent="0.15">
      <c r="A3" s="133" t="s">
        <v>539</v>
      </c>
      <c r="B3" s="138"/>
      <c r="C3" s="139"/>
      <c r="D3" s="140">
        <v>57216</v>
      </c>
      <c r="E3" s="141"/>
      <c r="F3" s="142">
        <v>50840</v>
      </c>
      <c r="G3" s="143"/>
      <c r="H3" s="144"/>
    </row>
    <row r="4" spans="1:8" x14ac:dyDescent="0.15">
      <c r="A4" s="145"/>
      <c r="B4" s="146"/>
      <c r="C4" s="147"/>
      <c r="D4" s="148">
        <v>25753</v>
      </c>
      <c r="E4" s="149"/>
      <c r="F4" s="150">
        <v>25367</v>
      </c>
      <c r="G4" s="151"/>
      <c r="H4" s="152"/>
    </row>
    <row r="5" spans="1:8" x14ac:dyDescent="0.15">
      <c r="A5" s="133" t="s">
        <v>541</v>
      </c>
      <c r="B5" s="138"/>
      <c r="C5" s="139"/>
      <c r="D5" s="140">
        <v>56297</v>
      </c>
      <c r="E5" s="141"/>
      <c r="F5" s="142">
        <v>53605</v>
      </c>
      <c r="G5" s="143"/>
      <c r="H5" s="144"/>
    </row>
    <row r="6" spans="1:8" x14ac:dyDescent="0.15">
      <c r="A6" s="145"/>
      <c r="B6" s="146"/>
      <c r="C6" s="147"/>
      <c r="D6" s="148">
        <v>30310</v>
      </c>
      <c r="E6" s="149"/>
      <c r="F6" s="150">
        <v>28343</v>
      </c>
      <c r="G6" s="151"/>
      <c r="H6" s="152"/>
    </row>
    <row r="7" spans="1:8" x14ac:dyDescent="0.15">
      <c r="A7" s="133" t="s">
        <v>542</v>
      </c>
      <c r="B7" s="138"/>
      <c r="C7" s="139"/>
      <c r="D7" s="140">
        <v>52382</v>
      </c>
      <c r="E7" s="141"/>
      <c r="F7" s="142">
        <v>58051</v>
      </c>
      <c r="G7" s="143"/>
      <c r="H7" s="144"/>
    </row>
    <row r="8" spans="1:8" x14ac:dyDescent="0.15">
      <c r="A8" s="145"/>
      <c r="B8" s="146"/>
      <c r="C8" s="147"/>
      <c r="D8" s="148">
        <v>32501</v>
      </c>
      <c r="E8" s="149"/>
      <c r="F8" s="150">
        <v>32143</v>
      </c>
      <c r="G8" s="151"/>
      <c r="H8" s="152"/>
    </row>
    <row r="9" spans="1:8" x14ac:dyDescent="0.15">
      <c r="A9" s="133" t="s">
        <v>543</v>
      </c>
      <c r="B9" s="138"/>
      <c r="C9" s="139"/>
      <c r="D9" s="140">
        <v>41133</v>
      </c>
      <c r="E9" s="141"/>
      <c r="F9" s="142">
        <v>65942</v>
      </c>
      <c r="G9" s="143"/>
      <c r="H9" s="144"/>
    </row>
    <row r="10" spans="1:8" x14ac:dyDescent="0.15">
      <c r="A10" s="145"/>
      <c r="B10" s="146"/>
      <c r="C10" s="147"/>
      <c r="D10" s="148">
        <v>27485</v>
      </c>
      <c r="E10" s="149"/>
      <c r="F10" s="150">
        <v>32778</v>
      </c>
      <c r="G10" s="151"/>
      <c r="H10" s="152"/>
    </row>
    <row r="11" spans="1:8" x14ac:dyDescent="0.15">
      <c r="A11" s="133" t="s">
        <v>544</v>
      </c>
      <c r="B11" s="138"/>
      <c r="C11" s="139"/>
      <c r="D11" s="140">
        <v>75020</v>
      </c>
      <c r="E11" s="141"/>
      <c r="F11" s="142">
        <v>68655</v>
      </c>
      <c r="G11" s="143"/>
      <c r="H11" s="144"/>
    </row>
    <row r="12" spans="1:8" x14ac:dyDescent="0.15">
      <c r="A12" s="145"/>
      <c r="B12" s="146"/>
      <c r="C12" s="153"/>
      <c r="D12" s="148">
        <v>37827</v>
      </c>
      <c r="E12" s="149"/>
      <c r="F12" s="150">
        <v>32316</v>
      </c>
      <c r="G12" s="151"/>
      <c r="H12" s="152"/>
    </row>
    <row r="13" spans="1:8" x14ac:dyDescent="0.15">
      <c r="A13" s="133"/>
      <c r="B13" s="138"/>
      <c r="C13" s="154"/>
      <c r="D13" s="155">
        <v>56410</v>
      </c>
      <c r="E13" s="156"/>
      <c r="F13" s="157">
        <v>59419</v>
      </c>
      <c r="G13" s="158"/>
      <c r="H13" s="144"/>
    </row>
    <row r="14" spans="1:8" x14ac:dyDescent="0.15">
      <c r="A14" s="145"/>
      <c r="B14" s="146"/>
      <c r="C14" s="147"/>
      <c r="D14" s="148">
        <v>30775</v>
      </c>
      <c r="E14" s="149"/>
      <c r="F14" s="150">
        <v>30189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7.07</v>
      </c>
      <c r="C19" s="159">
        <f>ROUND(VALUE(SUBSTITUTE(実質収支比率等に係る経年分析!G$48,"▲","-")),2)</f>
        <v>5.87</v>
      </c>
      <c r="D19" s="159">
        <f>ROUND(VALUE(SUBSTITUTE(実質収支比率等に係る経年分析!H$48,"▲","-")),2)</f>
        <v>6.23</v>
      </c>
      <c r="E19" s="159">
        <f>ROUND(VALUE(SUBSTITUTE(実質収支比率等に係る経年分析!I$48,"▲","-")),2)</f>
        <v>6.43</v>
      </c>
      <c r="F19" s="159">
        <f>ROUND(VALUE(SUBSTITUTE(実質収支比率等に係る経年分析!J$48,"▲","-")),2)</f>
        <v>9.15</v>
      </c>
    </row>
    <row r="20" spans="1:11" x14ac:dyDescent="0.15">
      <c r="A20" s="159" t="s">
        <v>48</v>
      </c>
      <c r="B20" s="159">
        <f>ROUND(VALUE(SUBSTITUTE(実質収支比率等に係る経年分析!F$47,"▲","-")),2)</f>
        <v>24.58</v>
      </c>
      <c r="C20" s="159">
        <f>ROUND(VALUE(SUBSTITUTE(実質収支比率等に係る経年分析!G$47,"▲","-")),2)</f>
        <v>24.72</v>
      </c>
      <c r="D20" s="159">
        <f>ROUND(VALUE(SUBSTITUTE(実質収支比率等に係る経年分析!H$47,"▲","-")),2)</f>
        <v>24.51</v>
      </c>
      <c r="E20" s="159">
        <f>ROUND(VALUE(SUBSTITUTE(実質収支比率等に係る経年分析!I$47,"▲","-")),2)</f>
        <v>21.67</v>
      </c>
      <c r="F20" s="159">
        <f>ROUND(VALUE(SUBSTITUTE(実質収支比率等に係る経年分析!J$47,"▲","-")),2)</f>
        <v>20.8</v>
      </c>
    </row>
    <row r="21" spans="1:11" x14ac:dyDescent="0.15">
      <c r="A21" s="159" t="s">
        <v>49</v>
      </c>
      <c r="B21" s="159">
        <f>IF(ISNUMBER(VALUE(SUBSTITUTE(実質収支比率等に係る経年分析!F$49,"▲","-"))),ROUND(VALUE(SUBSTITUTE(実質収支比率等に係る経年分析!F$49,"▲","-")),2),NA())</f>
        <v>3.56</v>
      </c>
      <c r="C21" s="159">
        <f>IF(ISNUMBER(VALUE(SUBSTITUTE(実質収支比率等に係る経年分析!G$49,"▲","-"))),ROUND(VALUE(SUBSTITUTE(実質収支比率等に係る経年分析!G$49,"▲","-")),2),NA())</f>
        <v>-1.22</v>
      </c>
      <c r="D21" s="159">
        <f>IF(ISNUMBER(VALUE(SUBSTITUTE(実質収支比率等に係る経年分析!H$49,"▲","-"))),ROUND(VALUE(SUBSTITUTE(実質収支比率等に係る経年分析!H$49,"▲","-")),2),NA())</f>
        <v>0.45</v>
      </c>
      <c r="E21" s="159">
        <f>IF(ISNUMBER(VALUE(SUBSTITUTE(実質収支比率等に係る経年分析!I$49,"▲","-"))),ROUND(VALUE(SUBSTITUTE(実質収支比率等に係る経年分析!I$49,"▲","-")),2),NA())</f>
        <v>-2.8</v>
      </c>
      <c r="F21" s="159">
        <f>IF(ISNUMBER(VALUE(SUBSTITUTE(実質収支比率等に係る経年分析!J$49,"▲","-"))),ROUND(VALUE(SUBSTITUTE(実質収支比率等に係る経年分析!J$49,"▲","-")),2),NA())</f>
        <v>1.71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0.21</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1.25</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7.0000000000000007E-2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6.43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9.15</v>
      </c>
    </row>
    <row r="36" spans="1:16" x14ac:dyDescent="0.15">
      <c r="A36" s="160" t="str">
        <f>IF(連結実質赤字比率に係る赤字・黒字の構成分析!C$34="",NA(),連結実質赤字比率に係る赤字・黒字の構成分析!C$34)</f>
        <v>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6.03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9.4700000000000006</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3617</v>
      </c>
      <c r="E42" s="161"/>
      <c r="F42" s="161"/>
      <c r="G42" s="161">
        <f>'実質公債費比率（分子）の構造'!L$52</f>
        <v>3789</v>
      </c>
      <c r="H42" s="161"/>
      <c r="I42" s="161"/>
      <c r="J42" s="161">
        <f>'実質公債費比率（分子）の構造'!M$52</f>
        <v>3779</v>
      </c>
      <c r="K42" s="161"/>
      <c r="L42" s="161"/>
      <c r="M42" s="161">
        <f>'実質公債費比率（分子）の構造'!N$52</f>
        <v>3893</v>
      </c>
      <c r="N42" s="161"/>
      <c r="O42" s="161"/>
      <c r="P42" s="161">
        <f>'実質公債費比率（分子）の構造'!O$52</f>
        <v>3841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89</v>
      </c>
      <c r="C44" s="161"/>
      <c r="D44" s="161"/>
      <c r="E44" s="161">
        <f>'実質公債費比率（分子）の構造'!L$50</f>
        <v>83</v>
      </c>
      <c r="F44" s="161"/>
      <c r="G44" s="161"/>
      <c r="H44" s="161">
        <f>'実質公債費比率（分子）の構造'!M$50</f>
        <v>82</v>
      </c>
      <c r="I44" s="161"/>
      <c r="J44" s="161"/>
      <c r="K44" s="161">
        <f>'実質公債費比率（分子）の構造'!N$50</f>
        <v>83</v>
      </c>
      <c r="L44" s="161"/>
      <c r="M44" s="161"/>
      <c r="N44" s="161">
        <f>'実質公債費比率（分子）の構造'!O$50</f>
        <v>81</v>
      </c>
      <c r="O44" s="161"/>
      <c r="P44" s="161"/>
    </row>
    <row r="45" spans="1:16" x14ac:dyDescent="0.15">
      <c r="A45" s="161" t="s">
        <v>59</v>
      </c>
      <c r="B45" s="161">
        <f>'実質公債費比率（分子）の構造'!K$49</f>
        <v>444</v>
      </c>
      <c r="C45" s="161"/>
      <c r="D45" s="161"/>
      <c r="E45" s="161">
        <f>'実質公債費比率（分子）の構造'!L$49</f>
        <v>426</v>
      </c>
      <c r="F45" s="161"/>
      <c r="G45" s="161"/>
      <c r="H45" s="161">
        <f>'実質公債費比率（分子）の構造'!M$49</f>
        <v>439</v>
      </c>
      <c r="I45" s="161"/>
      <c r="J45" s="161"/>
      <c r="K45" s="161">
        <f>'実質公債費比率（分子）の構造'!N$49</f>
        <v>501</v>
      </c>
      <c r="L45" s="161"/>
      <c r="M45" s="161"/>
      <c r="N45" s="161">
        <f>'実質公債費比率（分子）の構造'!O$49</f>
        <v>477</v>
      </c>
      <c r="O45" s="161"/>
      <c r="P45" s="161"/>
    </row>
    <row r="46" spans="1:16" x14ac:dyDescent="0.15">
      <c r="A46" s="161" t="s">
        <v>60</v>
      </c>
      <c r="B46" s="161">
        <f>'実質公債費比率（分子）の構造'!K$48</f>
        <v>557</v>
      </c>
      <c r="C46" s="161"/>
      <c r="D46" s="161"/>
      <c r="E46" s="161">
        <f>'実質公債費比率（分子）の構造'!L$48</f>
        <v>556</v>
      </c>
      <c r="F46" s="161"/>
      <c r="G46" s="161"/>
      <c r="H46" s="161">
        <f>'実質公債費比率（分子）の構造'!M$48</f>
        <v>549</v>
      </c>
      <c r="I46" s="161"/>
      <c r="J46" s="161"/>
      <c r="K46" s="161">
        <f>'実質公債費比率（分子）の構造'!N$48</f>
        <v>483</v>
      </c>
      <c r="L46" s="161"/>
      <c r="M46" s="161"/>
      <c r="N46" s="161">
        <f>'実質公債費比率（分子）の構造'!O$48</f>
        <v>437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4908</v>
      </c>
      <c r="C49" s="161"/>
      <c r="D49" s="161"/>
      <c r="E49" s="161">
        <f>'実質公債費比率（分子）の構造'!L$45</f>
        <v>4766</v>
      </c>
      <c r="F49" s="161"/>
      <c r="G49" s="161"/>
      <c r="H49" s="161">
        <f>'実質公債費比率（分子）の構造'!M$45</f>
        <v>4585</v>
      </c>
      <c r="I49" s="161"/>
      <c r="J49" s="161"/>
      <c r="K49" s="161">
        <f>'実質公債費比率（分子）の構造'!N$45</f>
        <v>4401</v>
      </c>
      <c r="L49" s="161"/>
      <c r="M49" s="161"/>
      <c r="N49" s="161">
        <f>'実質公債費比率（分子）の構造'!O$45</f>
        <v>4351</v>
      </c>
      <c r="O49" s="161"/>
      <c r="P49" s="161"/>
    </row>
    <row r="50" spans="1:16" x14ac:dyDescent="0.15">
      <c r="A50" s="161" t="s">
        <v>64</v>
      </c>
      <c r="B50" s="161" t="e">
        <f>NA()</f>
        <v>#N/A</v>
      </c>
      <c r="C50" s="161">
        <f>IF(ISNUMBER('実質公債費比率（分子）の構造'!K$53),'実質公債費比率（分子）の構造'!K$53,NA())</f>
        <v>2381</v>
      </c>
      <c r="D50" s="161" t="e">
        <f>NA()</f>
        <v>#N/A</v>
      </c>
      <c r="E50" s="161" t="e">
        <f>NA()</f>
        <v>#N/A</v>
      </c>
      <c r="F50" s="161">
        <f>IF(ISNUMBER('実質公債費比率（分子）の構造'!L$53),'実質公債費比率（分子）の構造'!L$53,NA())</f>
        <v>2042</v>
      </c>
      <c r="G50" s="161" t="e">
        <f>NA()</f>
        <v>#N/A</v>
      </c>
      <c r="H50" s="161" t="e">
        <f>NA()</f>
        <v>#N/A</v>
      </c>
      <c r="I50" s="161">
        <f>IF(ISNUMBER('実質公債費比率（分子）の構造'!M$53),'実質公債費比率（分子）の構造'!M$53,NA())</f>
        <v>1876</v>
      </c>
      <c r="J50" s="161" t="e">
        <f>NA()</f>
        <v>#N/A</v>
      </c>
      <c r="K50" s="161" t="e">
        <f>NA()</f>
        <v>#N/A</v>
      </c>
      <c r="L50" s="161">
        <f>IF(ISNUMBER('実質公債費比率（分子）の構造'!N$53),'実質公債費比率（分子）の構造'!N$53,NA())</f>
        <v>1575</v>
      </c>
      <c r="M50" s="161" t="e">
        <f>NA()</f>
        <v>#N/A</v>
      </c>
      <c r="N50" s="161" t="e">
        <f>NA()</f>
        <v>#N/A</v>
      </c>
      <c r="O50" s="161">
        <f>IF(ISNUMBER('実質公債費比率（分子）の構造'!O$53),'実質公債費比率（分子）の構造'!O$53,NA())</f>
        <v>1505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33134</v>
      </c>
      <c r="E56" s="160"/>
      <c r="F56" s="160"/>
      <c r="G56" s="160">
        <f>'将来負担比率（分子）の構造'!J$52</f>
        <v>33939</v>
      </c>
      <c r="H56" s="160"/>
      <c r="I56" s="160"/>
      <c r="J56" s="160">
        <f>'将来負担比率（分子）の構造'!K$52</f>
        <v>34273</v>
      </c>
      <c r="K56" s="160"/>
      <c r="L56" s="160"/>
      <c r="M56" s="160">
        <f>'将来負担比率（分子）の構造'!L$52</f>
        <v>33656</v>
      </c>
      <c r="N56" s="160"/>
      <c r="O56" s="160"/>
      <c r="P56" s="160">
        <f>'将来負担比率（分子）の構造'!M$52</f>
        <v>33589</v>
      </c>
    </row>
    <row r="57" spans="1:16" x14ac:dyDescent="0.15">
      <c r="A57" s="160" t="s">
        <v>35</v>
      </c>
      <c r="B57" s="160"/>
      <c r="C57" s="160"/>
      <c r="D57" s="160">
        <f>'将来負担比率（分子）の構造'!I$51</f>
        <v>4765</v>
      </c>
      <c r="E57" s="160"/>
      <c r="F57" s="160"/>
      <c r="G57" s="160">
        <f>'将来負担比率（分子）の構造'!J$51</f>
        <v>4624</v>
      </c>
      <c r="H57" s="160"/>
      <c r="I57" s="160"/>
      <c r="J57" s="160">
        <f>'将来負担比率（分子）の構造'!K$51</f>
        <v>4358</v>
      </c>
      <c r="K57" s="160"/>
      <c r="L57" s="160"/>
      <c r="M57" s="160">
        <f>'将来負担比率（分子）の構造'!L$51</f>
        <v>5207</v>
      </c>
      <c r="N57" s="160"/>
      <c r="O57" s="160"/>
      <c r="P57" s="160">
        <f>'将来負担比率（分子）の構造'!M$51</f>
        <v>5050</v>
      </c>
    </row>
    <row r="58" spans="1:16" x14ac:dyDescent="0.15">
      <c r="A58" s="160" t="s">
        <v>34</v>
      </c>
      <c r="B58" s="160"/>
      <c r="C58" s="160"/>
      <c r="D58" s="160">
        <f>'将来負担比率（分子）の構造'!I$50</f>
        <v>13047</v>
      </c>
      <c r="E58" s="160"/>
      <c r="F58" s="160"/>
      <c r="G58" s="160">
        <f>'将来負担比率（分子）の構造'!J$50</f>
        <v>13459</v>
      </c>
      <c r="H58" s="160"/>
      <c r="I58" s="160"/>
      <c r="J58" s="160">
        <f>'将来負担比率（分子）の構造'!K$50</f>
        <v>14730</v>
      </c>
      <c r="K58" s="160"/>
      <c r="L58" s="160"/>
      <c r="M58" s="160">
        <f>'将来負担比率（分子）の構造'!L$50</f>
        <v>14266</v>
      </c>
      <c r="N58" s="160"/>
      <c r="O58" s="160"/>
      <c r="P58" s="160">
        <f>'将来負担比率（分子）の構造'!M$50</f>
        <v>14952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5951</v>
      </c>
      <c r="C62" s="160"/>
      <c r="D62" s="160"/>
      <c r="E62" s="160">
        <f>'将来負担比率（分子）の構造'!J$45</f>
        <v>5445</v>
      </c>
      <c r="F62" s="160"/>
      <c r="G62" s="160"/>
      <c r="H62" s="160">
        <f>'将来負担比率（分子）の構造'!K$45</f>
        <v>5264</v>
      </c>
      <c r="I62" s="160"/>
      <c r="J62" s="160"/>
      <c r="K62" s="160">
        <f>'将来負担比率（分子）の構造'!L$45</f>
        <v>5242</v>
      </c>
      <c r="L62" s="160"/>
      <c r="M62" s="160"/>
      <c r="N62" s="160">
        <f>'将来負担比率（分子）の構造'!M$45</f>
        <v>4868</v>
      </c>
      <c r="O62" s="160"/>
      <c r="P62" s="160"/>
    </row>
    <row r="63" spans="1:16" x14ac:dyDescent="0.15">
      <c r="A63" s="160" t="s">
        <v>27</v>
      </c>
      <c r="B63" s="160">
        <f>'将来負担比率（分子）の構造'!I$44</f>
        <v>3769</v>
      </c>
      <c r="C63" s="160"/>
      <c r="D63" s="160"/>
      <c r="E63" s="160">
        <f>'将来負担比率（分子）の構造'!J$44</f>
        <v>3474</v>
      </c>
      <c r="F63" s="160"/>
      <c r="G63" s="160"/>
      <c r="H63" s="160">
        <f>'将来負担比率（分子）の構造'!K$44</f>
        <v>3173</v>
      </c>
      <c r="I63" s="160"/>
      <c r="J63" s="160"/>
      <c r="K63" s="160">
        <f>'将来負担比率（分子）の構造'!L$44</f>
        <v>2752</v>
      </c>
      <c r="L63" s="160"/>
      <c r="M63" s="160"/>
      <c r="N63" s="160">
        <f>'将来負担比率（分子）の構造'!M$44</f>
        <v>2380</v>
      </c>
      <c r="O63" s="160"/>
      <c r="P63" s="160"/>
    </row>
    <row r="64" spans="1:16" x14ac:dyDescent="0.15">
      <c r="A64" s="160" t="s">
        <v>26</v>
      </c>
      <c r="B64" s="160">
        <f>'将来負担比率（分子）の構造'!I$43</f>
        <v>5829</v>
      </c>
      <c r="C64" s="160"/>
      <c r="D64" s="160"/>
      <c r="E64" s="160">
        <f>'将来負担比率（分子）の構造'!J$43</f>
        <v>5584</v>
      </c>
      <c r="F64" s="160"/>
      <c r="G64" s="160"/>
      <c r="H64" s="160">
        <f>'将来負担比率（分子）の構造'!K$43</f>
        <v>5319</v>
      </c>
      <c r="I64" s="160"/>
      <c r="J64" s="160"/>
      <c r="K64" s="160">
        <f>'将来負担比率（分子）の構造'!L$43</f>
        <v>5257</v>
      </c>
      <c r="L64" s="160"/>
      <c r="M64" s="160"/>
      <c r="N64" s="160">
        <f>'将来負担比率（分子）の構造'!M$43</f>
        <v>4972</v>
      </c>
      <c r="O64" s="160"/>
      <c r="P64" s="160"/>
    </row>
    <row r="65" spans="1:16" x14ac:dyDescent="0.15">
      <c r="A65" s="160" t="s">
        <v>25</v>
      </c>
      <c r="B65" s="160">
        <f>'将来負担比率（分子）の構造'!I$42</f>
        <v>426</v>
      </c>
      <c r="C65" s="160"/>
      <c r="D65" s="160"/>
      <c r="E65" s="160">
        <f>'将来負担比率（分子）の構造'!J$42</f>
        <v>354</v>
      </c>
      <c r="F65" s="160"/>
      <c r="G65" s="160"/>
      <c r="H65" s="160">
        <f>'将来負担比率（分子）の構造'!K$42</f>
        <v>283</v>
      </c>
      <c r="I65" s="160"/>
      <c r="J65" s="160"/>
      <c r="K65" s="160">
        <f>'将来負担比率（分子）の構造'!L$42</f>
        <v>211</v>
      </c>
      <c r="L65" s="160"/>
      <c r="M65" s="160"/>
      <c r="N65" s="160">
        <f>'将来負担比率（分子）の構造'!M$42</f>
        <v>139</v>
      </c>
      <c r="O65" s="160"/>
      <c r="P65" s="160"/>
    </row>
    <row r="66" spans="1:16" x14ac:dyDescent="0.15">
      <c r="A66" s="160" t="s">
        <v>24</v>
      </c>
      <c r="B66" s="160">
        <f>'将来負担比率（分子）の構造'!I$41</f>
        <v>40427</v>
      </c>
      <c r="C66" s="160"/>
      <c r="D66" s="160"/>
      <c r="E66" s="160">
        <f>'将来負担比率（分子）の構造'!J$41</f>
        <v>40304</v>
      </c>
      <c r="F66" s="160"/>
      <c r="G66" s="160"/>
      <c r="H66" s="160">
        <f>'将来負担比率（分子）の構造'!K$41</f>
        <v>40209</v>
      </c>
      <c r="I66" s="160"/>
      <c r="J66" s="160"/>
      <c r="K66" s="160">
        <f>'将来負担比率（分子）の構造'!L$41</f>
        <v>39134</v>
      </c>
      <c r="L66" s="160"/>
      <c r="M66" s="160"/>
      <c r="N66" s="160">
        <f>'将来負担比率（分子）の構造'!M$41</f>
        <v>38907</v>
      </c>
      <c r="O66" s="160"/>
      <c r="P66" s="160"/>
    </row>
    <row r="67" spans="1:16" x14ac:dyDescent="0.15">
      <c r="A67" s="160" t="s">
        <v>68</v>
      </c>
      <c r="B67" s="160" t="e">
        <f>NA()</f>
        <v>#N/A</v>
      </c>
      <c r="C67" s="160">
        <f>IF(ISNUMBER('将来負担比率（分子）の構造'!I$53), IF('将来負担比率（分子）の構造'!I$53 &lt; 0, 0, '将来負担比率（分子）の構造'!I$53), NA())</f>
        <v>5456</v>
      </c>
      <c r="D67" s="160" t="e">
        <f>NA()</f>
        <v>#N/A</v>
      </c>
      <c r="E67" s="160" t="e">
        <f>NA()</f>
        <v>#N/A</v>
      </c>
      <c r="F67" s="160">
        <f>IF(ISNUMBER('将来負担比率（分子）の構造'!J$53), IF('将来負担比率（分子）の構造'!J$53 &lt; 0, 0, '将来負担比率（分子）の構造'!J$53), NA())</f>
        <v>3140</v>
      </c>
      <c r="G67" s="160" t="e">
        <f>NA()</f>
        <v>#N/A</v>
      </c>
      <c r="H67" s="160" t="e">
        <f>NA()</f>
        <v>#N/A</v>
      </c>
      <c r="I67" s="160">
        <f>IF(ISNUMBER('将来負担比率（分子）の構造'!K$53), IF('将来負担比率（分子）の構造'!K$53 &lt; 0, 0, '将来負担比率（分子）の構造'!K$53), NA())</f>
        <v>886</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6322</v>
      </c>
      <c r="C72" s="164">
        <f>基金残高に係る経年分析!G55</f>
        <v>5561</v>
      </c>
      <c r="D72" s="164">
        <f>基金残高に係る経年分析!H55</f>
        <v>5310</v>
      </c>
    </row>
    <row r="73" spans="1:16" x14ac:dyDescent="0.15">
      <c r="A73" s="163" t="s">
        <v>71</v>
      </c>
      <c r="B73" s="164">
        <f>基金残高に係る経年分析!F56</f>
        <v>1708</v>
      </c>
      <c r="C73" s="164">
        <f>基金残高に係る経年分析!G56</f>
        <v>1480</v>
      </c>
      <c r="D73" s="164">
        <f>基金残高に係る経年分析!H56</f>
        <v>1381</v>
      </c>
    </row>
    <row r="74" spans="1:16" x14ac:dyDescent="0.15">
      <c r="A74" s="163" t="s">
        <v>72</v>
      </c>
      <c r="B74" s="164">
        <f>基金残高に係る経年分析!F57</f>
        <v>5634</v>
      </c>
      <c r="C74" s="164">
        <f>基金残高に係る経年分析!G57</f>
        <v>7140</v>
      </c>
      <c r="D74" s="164">
        <f>基金残高に係る経年分析!H57</f>
        <v>8302</v>
      </c>
    </row>
  </sheetData>
  <sheetProtection algorithmName="SHA-512" hashValue="LmpU9KcgIkR/a6tZNAwOg8Fx6M56FMbtWKS7UmL2eN8mE3bgp+GWNpdx42xdUHQALnLqRPTInByOtamD4Smlvw==" saltValue="Xa8RjzAymkoRkAQ7tDeGCg==" spinCount="100000" sheet="1" objects="1" scenarios="1"/>
  <customSheetViews>
    <customSheetView guid="{D00CA104-362A-471C-8899-5AA7AC07968E}"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6" zoomScale="70" zoomScaleNormal="70" zoomScaleSheetLayoutView="55" workbookViewId="0">
      <selection activeCell="B40" sqref="B4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301" t="s">
        <v>596</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3"/>
    </row>
    <row r="44" spans="2:109" x14ac:dyDescent="0.15">
      <c r="B44" s="374"/>
      <c r="AN44" s="1304"/>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6"/>
    </row>
    <row r="45" spans="2:109" x14ac:dyDescent="0.15">
      <c r="B45" s="374"/>
      <c r="AN45" s="1304"/>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6"/>
    </row>
    <row r="46" spans="2:109" x14ac:dyDescent="0.15">
      <c r="B46" s="374"/>
      <c r="AN46" s="1304"/>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6"/>
    </row>
    <row r="47" spans="2:109" x14ac:dyDescent="0.15">
      <c r="B47" s="374"/>
      <c r="AN47" s="1307"/>
      <c r="AO47" s="1308"/>
      <c r="AP47" s="1308"/>
      <c r="AQ47" s="1308"/>
      <c r="AR47" s="1308"/>
      <c r="AS47" s="1308"/>
      <c r="AT47" s="1308"/>
      <c r="AU47" s="1308"/>
      <c r="AV47" s="1308"/>
      <c r="AW47" s="1308"/>
      <c r="AX47" s="1308"/>
      <c r="AY47" s="1308"/>
      <c r="AZ47" s="1308"/>
      <c r="BA47" s="1308"/>
      <c r="BB47" s="1308"/>
      <c r="BC47" s="1308"/>
      <c r="BD47" s="1308"/>
      <c r="BE47" s="1308"/>
      <c r="BF47" s="1308"/>
      <c r="BG47" s="1308"/>
      <c r="BH47" s="1308"/>
      <c r="BI47" s="1308"/>
      <c r="BJ47" s="1308"/>
      <c r="BK47" s="1308"/>
      <c r="BL47" s="1308"/>
      <c r="BM47" s="1308"/>
      <c r="BN47" s="1308"/>
      <c r="BO47" s="1308"/>
      <c r="BP47" s="1308"/>
      <c r="BQ47" s="1308"/>
      <c r="BR47" s="1308"/>
      <c r="BS47" s="1308"/>
      <c r="BT47" s="1308"/>
      <c r="BU47" s="1308"/>
      <c r="BV47" s="1308"/>
      <c r="BW47" s="1308"/>
      <c r="BX47" s="1308"/>
      <c r="BY47" s="1308"/>
      <c r="BZ47" s="1308"/>
      <c r="CA47" s="1308"/>
      <c r="CB47" s="1308"/>
      <c r="CC47" s="1308"/>
      <c r="CD47" s="1308"/>
      <c r="CE47" s="1308"/>
      <c r="CF47" s="1308"/>
      <c r="CG47" s="1308"/>
      <c r="CH47" s="1308"/>
      <c r="CI47" s="1308"/>
      <c r="CJ47" s="1308"/>
      <c r="CK47" s="1308"/>
      <c r="CL47" s="1308"/>
      <c r="CM47" s="1308"/>
      <c r="CN47" s="1308"/>
      <c r="CO47" s="1308"/>
      <c r="CP47" s="1308"/>
      <c r="CQ47" s="1308"/>
      <c r="CR47" s="1308"/>
      <c r="CS47" s="1308"/>
      <c r="CT47" s="1308"/>
      <c r="CU47" s="1308"/>
      <c r="CV47" s="1308"/>
      <c r="CW47" s="1308"/>
      <c r="CX47" s="1308"/>
      <c r="CY47" s="1308"/>
      <c r="CZ47" s="1308"/>
      <c r="DA47" s="1308"/>
      <c r="DB47" s="1308"/>
      <c r="DC47" s="1309"/>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586</v>
      </c>
    </row>
    <row r="50" spans="1:109" x14ac:dyDescent="0.15">
      <c r="B50" s="374"/>
      <c r="G50" s="1278"/>
      <c r="H50" s="1278"/>
      <c r="I50" s="1278"/>
      <c r="J50" s="1278"/>
      <c r="K50" s="384"/>
      <c r="L50" s="384"/>
      <c r="M50" s="385"/>
      <c r="N50" s="385"/>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84" t="s">
        <v>549</v>
      </c>
      <c r="BQ50" s="1284"/>
      <c r="BR50" s="1284"/>
      <c r="BS50" s="1284"/>
      <c r="BT50" s="1284"/>
      <c r="BU50" s="1284"/>
      <c r="BV50" s="1284"/>
      <c r="BW50" s="1284"/>
      <c r="BX50" s="1284" t="s">
        <v>550</v>
      </c>
      <c r="BY50" s="1284"/>
      <c r="BZ50" s="1284"/>
      <c r="CA50" s="1284"/>
      <c r="CB50" s="1284"/>
      <c r="CC50" s="1284"/>
      <c r="CD50" s="1284"/>
      <c r="CE50" s="1284"/>
      <c r="CF50" s="1284" t="s">
        <v>551</v>
      </c>
      <c r="CG50" s="1284"/>
      <c r="CH50" s="1284"/>
      <c r="CI50" s="1284"/>
      <c r="CJ50" s="1284"/>
      <c r="CK50" s="1284"/>
      <c r="CL50" s="1284"/>
      <c r="CM50" s="1284"/>
      <c r="CN50" s="1284" t="s">
        <v>552</v>
      </c>
      <c r="CO50" s="1284"/>
      <c r="CP50" s="1284"/>
      <c r="CQ50" s="1284"/>
      <c r="CR50" s="1284"/>
      <c r="CS50" s="1284"/>
      <c r="CT50" s="1284"/>
      <c r="CU50" s="1284"/>
      <c r="CV50" s="1284" t="s">
        <v>553</v>
      </c>
      <c r="CW50" s="1284"/>
      <c r="CX50" s="1284"/>
      <c r="CY50" s="1284"/>
      <c r="CZ50" s="1284"/>
      <c r="DA50" s="1284"/>
      <c r="DB50" s="1284"/>
      <c r="DC50" s="1284"/>
    </row>
    <row r="51" spans="1:109" ht="13.5" customHeight="1" x14ac:dyDescent="0.15">
      <c r="B51" s="374"/>
      <c r="G51" s="1296"/>
      <c r="H51" s="1296"/>
      <c r="I51" s="1300"/>
      <c r="J51" s="1300"/>
      <c r="K51" s="1285"/>
      <c r="L51" s="1285"/>
      <c r="M51" s="1285"/>
      <c r="N51" s="1285"/>
      <c r="AM51" s="383"/>
      <c r="AN51" s="1283" t="s">
        <v>587</v>
      </c>
      <c r="AO51" s="1283"/>
      <c r="AP51" s="1283"/>
      <c r="AQ51" s="1283"/>
      <c r="AR51" s="1283"/>
      <c r="AS51" s="1283"/>
      <c r="AT51" s="1283"/>
      <c r="AU51" s="1283"/>
      <c r="AV51" s="1283"/>
      <c r="AW51" s="1283"/>
      <c r="AX51" s="1283"/>
      <c r="AY51" s="1283"/>
      <c r="AZ51" s="1283"/>
      <c r="BA51" s="1283"/>
      <c r="BB51" s="1283" t="s">
        <v>588</v>
      </c>
      <c r="BC51" s="1283"/>
      <c r="BD51" s="1283"/>
      <c r="BE51" s="1283"/>
      <c r="BF51" s="1283"/>
      <c r="BG51" s="1283"/>
      <c r="BH51" s="1283"/>
      <c r="BI51" s="1283"/>
      <c r="BJ51" s="1283"/>
      <c r="BK51" s="1283"/>
      <c r="BL51" s="1283"/>
      <c r="BM51" s="1283"/>
      <c r="BN51" s="1283"/>
      <c r="BO51" s="1283"/>
      <c r="BP51" s="1295"/>
      <c r="BQ51" s="1280"/>
      <c r="BR51" s="1280"/>
      <c r="BS51" s="1280"/>
      <c r="BT51" s="1280"/>
      <c r="BU51" s="1280"/>
      <c r="BV51" s="1280"/>
      <c r="BW51" s="1280"/>
      <c r="BX51" s="1295"/>
      <c r="BY51" s="1280"/>
      <c r="BZ51" s="1280"/>
      <c r="CA51" s="1280"/>
      <c r="CB51" s="1280"/>
      <c r="CC51" s="1280"/>
      <c r="CD51" s="1280"/>
      <c r="CE51" s="1280"/>
      <c r="CF51" s="1295"/>
      <c r="CG51" s="1280"/>
      <c r="CH51" s="1280"/>
      <c r="CI51" s="1280"/>
      <c r="CJ51" s="1280"/>
      <c r="CK51" s="1280"/>
      <c r="CL51" s="1280"/>
      <c r="CM51" s="1280"/>
      <c r="CN51" s="1280"/>
      <c r="CO51" s="1280"/>
      <c r="CP51" s="1280"/>
      <c r="CQ51" s="1280"/>
      <c r="CR51" s="1280"/>
      <c r="CS51" s="1280"/>
      <c r="CT51" s="1280"/>
      <c r="CU51" s="1280"/>
      <c r="CV51" s="1295"/>
      <c r="CW51" s="1280"/>
      <c r="CX51" s="1280"/>
      <c r="CY51" s="1280"/>
      <c r="CZ51" s="1280"/>
      <c r="DA51" s="1280"/>
      <c r="DB51" s="1280"/>
      <c r="DC51" s="1280"/>
    </row>
    <row r="52" spans="1:109" x14ac:dyDescent="0.15">
      <c r="B52" s="374"/>
      <c r="G52" s="1296"/>
      <c r="H52" s="1296"/>
      <c r="I52" s="1300"/>
      <c r="J52" s="1300"/>
      <c r="K52" s="1285"/>
      <c r="L52" s="1285"/>
      <c r="M52" s="1285"/>
      <c r="N52" s="1285"/>
      <c r="AM52" s="383"/>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6"/>
      <c r="H53" s="1296"/>
      <c r="I53" s="1278"/>
      <c r="J53" s="1278"/>
      <c r="K53" s="1285"/>
      <c r="L53" s="1285"/>
      <c r="M53" s="1285"/>
      <c r="N53" s="1285"/>
      <c r="AM53" s="383"/>
      <c r="AN53" s="1283"/>
      <c r="AO53" s="1283"/>
      <c r="AP53" s="1283"/>
      <c r="AQ53" s="1283"/>
      <c r="AR53" s="1283"/>
      <c r="AS53" s="1283"/>
      <c r="AT53" s="1283"/>
      <c r="AU53" s="1283"/>
      <c r="AV53" s="1283"/>
      <c r="AW53" s="1283"/>
      <c r="AX53" s="1283"/>
      <c r="AY53" s="1283"/>
      <c r="AZ53" s="1283"/>
      <c r="BA53" s="1283"/>
      <c r="BB53" s="1283" t="s">
        <v>589</v>
      </c>
      <c r="BC53" s="1283"/>
      <c r="BD53" s="1283"/>
      <c r="BE53" s="1283"/>
      <c r="BF53" s="1283"/>
      <c r="BG53" s="1283"/>
      <c r="BH53" s="1283"/>
      <c r="BI53" s="1283"/>
      <c r="BJ53" s="1283"/>
      <c r="BK53" s="1283"/>
      <c r="BL53" s="1283"/>
      <c r="BM53" s="1283"/>
      <c r="BN53" s="1283"/>
      <c r="BO53" s="1283"/>
      <c r="BP53" s="1295"/>
      <c r="BQ53" s="1280"/>
      <c r="BR53" s="1280"/>
      <c r="BS53" s="1280"/>
      <c r="BT53" s="1280"/>
      <c r="BU53" s="1280"/>
      <c r="BV53" s="1280"/>
      <c r="BW53" s="1280"/>
      <c r="BX53" s="1295"/>
      <c r="BY53" s="1280"/>
      <c r="BZ53" s="1280"/>
      <c r="CA53" s="1280"/>
      <c r="CB53" s="1280"/>
      <c r="CC53" s="1280"/>
      <c r="CD53" s="1280"/>
      <c r="CE53" s="1280"/>
      <c r="CF53" s="1295"/>
      <c r="CG53" s="1280"/>
      <c r="CH53" s="1280"/>
      <c r="CI53" s="1280"/>
      <c r="CJ53" s="1280"/>
      <c r="CK53" s="1280"/>
      <c r="CL53" s="1280"/>
      <c r="CM53" s="1280"/>
      <c r="CN53" s="1280">
        <v>56.3</v>
      </c>
      <c r="CO53" s="1280"/>
      <c r="CP53" s="1280"/>
      <c r="CQ53" s="1280"/>
      <c r="CR53" s="1280"/>
      <c r="CS53" s="1280"/>
      <c r="CT53" s="1280"/>
      <c r="CU53" s="1280"/>
      <c r="CV53" s="1295"/>
      <c r="CW53" s="1280"/>
      <c r="CX53" s="1280"/>
      <c r="CY53" s="1280"/>
      <c r="CZ53" s="1280"/>
      <c r="DA53" s="1280"/>
      <c r="DB53" s="1280"/>
      <c r="DC53" s="1280"/>
    </row>
    <row r="54" spans="1:109" x14ac:dyDescent="0.15">
      <c r="A54" s="382"/>
      <c r="B54" s="374"/>
      <c r="G54" s="1296"/>
      <c r="H54" s="1296"/>
      <c r="I54" s="1278"/>
      <c r="J54" s="1278"/>
      <c r="K54" s="1285"/>
      <c r="L54" s="1285"/>
      <c r="M54" s="1285"/>
      <c r="N54" s="1285"/>
      <c r="AM54" s="383"/>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8"/>
      <c r="H55" s="1278"/>
      <c r="I55" s="1278"/>
      <c r="J55" s="1278"/>
      <c r="K55" s="1285"/>
      <c r="L55" s="1285"/>
      <c r="M55" s="1285"/>
      <c r="N55" s="1285"/>
      <c r="AN55" s="1284" t="s">
        <v>590</v>
      </c>
      <c r="AO55" s="1284"/>
      <c r="AP55" s="1284"/>
      <c r="AQ55" s="1284"/>
      <c r="AR55" s="1284"/>
      <c r="AS55" s="1284"/>
      <c r="AT55" s="1284"/>
      <c r="AU55" s="1284"/>
      <c r="AV55" s="1284"/>
      <c r="AW55" s="1284"/>
      <c r="AX55" s="1284"/>
      <c r="AY55" s="1284"/>
      <c r="AZ55" s="1284"/>
      <c r="BA55" s="1284"/>
      <c r="BB55" s="1283" t="s">
        <v>588</v>
      </c>
      <c r="BC55" s="1283"/>
      <c r="BD55" s="1283"/>
      <c r="BE55" s="1283"/>
      <c r="BF55" s="1283"/>
      <c r="BG55" s="1283"/>
      <c r="BH55" s="1283"/>
      <c r="BI55" s="1283"/>
      <c r="BJ55" s="1283"/>
      <c r="BK55" s="1283"/>
      <c r="BL55" s="1283"/>
      <c r="BM55" s="1283"/>
      <c r="BN55" s="1283"/>
      <c r="BO55" s="1283"/>
      <c r="BP55" s="1295"/>
      <c r="BQ55" s="1280"/>
      <c r="BR55" s="1280"/>
      <c r="BS55" s="1280"/>
      <c r="BT55" s="1280"/>
      <c r="BU55" s="1280"/>
      <c r="BV55" s="1280"/>
      <c r="BW55" s="1280"/>
      <c r="BX55" s="1295"/>
      <c r="BY55" s="1280"/>
      <c r="BZ55" s="1280"/>
      <c r="CA55" s="1280"/>
      <c r="CB55" s="1280"/>
      <c r="CC55" s="1280"/>
      <c r="CD55" s="1280"/>
      <c r="CE55" s="1280"/>
      <c r="CF55" s="1295"/>
      <c r="CG55" s="1280"/>
      <c r="CH55" s="1280"/>
      <c r="CI55" s="1280"/>
      <c r="CJ55" s="1280"/>
      <c r="CK55" s="1280"/>
      <c r="CL55" s="1280"/>
      <c r="CM55" s="1280"/>
      <c r="CN55" s="1280">
        <v>53.1</v>
      </c>
      <c r="CO55" s="1280"/>
      <c r="CP55" s="1280"/>
      <c r="CQ55" s="1280"/>
      <c r="CR55" s="1280"/>
      <c r="CS55" s="1280"/>
      <c r="CT55" s="1280"/>
      <c r="CU55" s="1280"/>
      <c r="CV55" s="1295"/>
      <c r="CW55" s="1280"/>
      <c r="CX55" s="1280"/>
      <c r="CY55" s="1280"/>
      <c r="CZ55" s="1280"/>
      <c r="DA55" s="1280"/>
      <c r="DB55" s="1280"/>
      <c r="DC55" s="1280"/>
    </row>
    <row r="56" spans="1:109" x14ac:dyDescent="0.15">
      <c r="A56" s="382"/>
      <c r="B56" s="374"/>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8"/>
      <c r="H57" s="1278"/>
      <c r="I57" s="1281"/>
      <c r="J57" s="1281"/>
      <c r="K57" s="1285"/>
      <c r="L57" s="1285"/>
      <c r="M57" s="1285"/>
      <c r="N57" s="1285"/>
      <c r="AM57" s="367"/>
      <c r="AN57" s="1284"/>
      <c r="AO57" s="1284"/>
      <c r="AP57" s="1284"/>
      <c r="AQ57" s="1284"/>
      <c r="AR57" s="1284"/>
      <c r="AS57" s="1284"/>
      <c r="AT57" s="1284"/>
      <c r="AU57" s="1284"/>
      <c r="AV57" s="1284"/>
      <c r="AW57" s="1284"/>
      <c r="AX57" s="1284"/>
      <c r="AY57" s="1284"/>
      <c r="AZ57" s="1284"/>
      <c r="BA57" s="1284"/>
      <c r="BB57" s="1283" t="s">
        <v>589</v>
      </c>
      <c r="BC57" s="1283"/>
      <c r="BD57" s="1283"/>
      <c r="BE57" s="1283"/>
      <c r="BF57" s="1283"/>
      <c r="BG57" s="1283"/>
      <c r="BH57" s="1283"/>
      <c r="BI57" s="1283"/>
      <c r="BJ57" s="1283"/>
      <c r="BK57" s="1283"/>
      <c r="BL57" s="1283"/>
      <c r="BM57" s="1283"/>
      <c r="BN57" s="1283"/>
      <c r="BO57" s="1283"/>
      <c r="BP57" s="1295"/>
      <c r="BQ57" s="1280"/>
      <c r="BR57" s="1280"/>
      <c r="BS57" s="1280"/>
      <c r="BT57" s="1280"/>
      <c r="BU57" s="1280"/>
      <c r="BV57" s="1280"/>
      <c r="BW57" s="1280"/>
      <c r="BX57" s="1295"/>
      <c r="BY57" s="1280"/>
      <c r="BZ57" s="1280"/>
      <c r="CA57" s="1280"/>
      <c r="CB57" s="1280"/>
      <c r="CC57" s="1280"/>
      <c r="CD57" s="1280"/>
      <c r="CE57" s="1280"/>
      <c r="CF57" s="1295"/>
      <c r="CG57" s="1280"/>
      <c r="CH57" s="1280"/>
      <c r="CI57" s="1280"/>
      <c r="CJ57" s="1280"/>
      <c r="CK57" s="1280"/>
      <c r="CL57" s="1280"/>
      <c r="CM57" s="1280"/>
      <c r="CN57" s="1280">
        <v>57.4</v>
      </c>
      <c r="CO57" s="1280"/>
      <c r="CP57" s="1280"/>
      <c r="CQ57" s="1280"/>
      <c r="CR57" s="1280"/>
      <c r="CS57" s="1280"/>
      <c r="CT57" s="1280"/>
      <c r="CU57" s="1280"/>
      <c r="CV57" s="1295"/>
      <c r="CW57" s="1280"/>
      <c r="CX57" s="1280"/>
      <c r="CY57" s="1280"/>
      <c r="CZ57" s="1280"/>
      <c r="DA57" s="1280"/>
      <c r="DB57" s="1280"/>
      <c r="DC57" s="1280"/>
      <c r="DD57" s="387"/>
      <c r="DE57" s="386"/>
    </row>
    <row r="58" spans="1:109" s="382" customFormat="1" x14ac:dyDescent="0.15">
      <c r="A58" s="367"/>
      <c r="B58" s="386"/>
      <c r="G58" s="1278"/>
      <c r="H58" s="1278"/>
      <c r="I58" s="1281"/>
      <c r="J58" s="1281"/>
      <c r="K58" s="1285"/>
      <c r="L58" s="1285"/>
      <c r="M58" s="1285"/>
      <c r="N58" s="1285"/>
      <c r="AM58" s="367"/>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6" t="s">
        <v>595</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4"/>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4"/>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4"/>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4"/>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586</v>
      </c>
    </row>
    <row r="72" spans="2:107" x14ac:dyDescent="0.15">
      <c r="B72" s="374"/>
      <c r="G72" s="1278"/>
      <c r="H72" s="1278"/>
      <c r="I72" s="1278"/>
      <c r="J72" s="1278"/>
      <c r="K72" s="384"/>
      <c r="L72" s="384"/>
      <c r="M72" s="385"/>
      <c r="N72" s="385"/>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84" t="s">
        <v>549</v>
      </c>
      <c r="BQ72" s="1284"/>
      <c r="BR72" s="1284"/>
      <c r="BS72" s="1284"/>
      <c r="BT72" s="1284"/>
      <c r="BU72" s="1284"/>
      <c r="BV72" s="1284"/>
      <c r="BW72" s="1284"/>
      <c r="BX72" s="1284" t="s">
        <v>550</v>
      </c>
      <c r="BY72" s="1284"/>
      <c r="BZ72" s="1284"/>
      <c r="CA72" s="1284"/>
      <c r="CB72" s="1284"/>
      <c r="CC72" s="1284"/>
      <c r="CD72" s="1284"/>
      <c r="CE72" s="1284"/>
      <c r="CF72" s="1284" t="s">
        <v>551</v>
      </c>
      <c r="CG72" s="1284"/>
      <c r="CH72" s="1284"/>
      <c r="CI72" s="1284"/>
      <c r="CJ72" s="1284"/>
      <c r="CK72" s="1284"/>
      <c r="CL72" s="1284"/>
      <c r="CM72" s="1284"/>
      <c r="CN72" s="1284" t="s">
        <v>552</v>
      </c>
      <c r="CO72" s="1284"/>
      <c r="CP72" s="1284"/>
      <c r="CQ72" s="1284"/>
      <c r="CR72" s="1284"/>
      <c r="CS72" s="1284"/>
      <c r="CT72" s="1284"/>
      <c r="CU72" s="1284"/>
      <c r="CV72" s="1284" t="s">
        <v>553</v>
      </c>
      <c r="CW72" s="1284"/>
      <c r="CX72" s="1284"/>
      <c r="CY72" s="1284"/>
      <c r="CZ72" s="1284"/>
      <c r="DA72" s="1284"/>
      <c r="DB72" s="1284"/>
      <c r="DC72" s="1284"/>
    </row>
    <row r="73" spans="2:107" x14ac:dyDescent="0.15">
      <c r="B73" s="374"/>
      <c r="G73" s="1296"/>
      <c r="H73" s="1296"/>
      <c r="I73" s="1296"/>
      <c r="J73" s="1296"/>
      <c r="K73" s="1279"/>
      <c r="L73" s="1279"/>
      <c r="M73" s="1279"/>
      <c r="N73" s="1279"/>
      <c r="AM73" s="383"/>
      <c r="AN73" s="1283" t="s">
        <v>587</v>
      </c>
      <c r="AO73" s="1283"/>
      <c r="AP73" s="1283"/>
      <c r="AQ73" s="1283"/>
      <c r="AR73" s="1283"/>
      <c r="AS73" s="1283"/>
      <c r="AT73" s="1283"/>
      <c r="AU73" s="1283"/>
      <c r="AV73" s="1283"/>
      <c r="AW73" s="1283"/>
      <c r="AX73" s="1283"/>
      <c r="AY73" s="1283"/>
      <c r="AZ73" s="1283"/>
      <c r="BA73" s="1283"/>
      <c r="BB73" s="1283" t="s">
        <v>588</v>
      </c>
      <c r="BC73" s="1283"/>
      <c r="BD73" s="1283"/>
      <c r="BE73" s="1283"/>
      <c r="BF73" s="1283"/>
      <c r="BG73" s="1283"/>
      <c r="BH73" s="1283"/>
      <c r="BI73" s="1283"/>
      <c r="BJ73" s="1283"/>
      <c r="BK73" s="1283"/>
      <c r="BL73" s="1283"/>
      <c r="BM73" s="1283"/>
      <c r="BN73" s="1283"/>
      <c r="BO73" s="1283"/>
      <c r="BP73" s="1280">
        <v>24.1</v>
      </c>
      <c r="BQ73" s="1280"/>
      <c r="BR73" s="1280"/>
      <c r="BS73" s="1280"/>
      <c r="BT73" s="1280"/>
      <c r="BU73" s="1280"/>
      <c r="BV73" s="1280"/>
      <c r="BW73" s="1280"/>
      <c r="BX73" s="1280">
        <v>14</v>
      </c>
      <c r="BY73" s="1280"/>
      <c r="BZ73" s="1280"/>
      <c r="CA73" s="1280"/>
      <c r="CB73" s="1280"/>
      <c r="CC73" s="1280"/>
      <c r="CD73" s="1280"/>
      <c r="CE73" s="1280"/>
      <c r="CF73" s="1280">
        <v>3.9</v>
      </c>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6"/>
      <c r="H74" s="1296"/>
      <c r="I74" s="1296"/>
      <c r="J74" s="1296"/>
      <c r="K74" s="1279"/>
      <c r="L74" s="1279"/>
      <c r="M74" s="1279"/>
      <c r="N74" s="1279"/>
      <c r="AM74" s="383"/>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6"/>
      <c r="H75" s="1296"/>
      <c r="I75" s="1278"/>
      <c r="J75" s="1278"/>
      <c r="K75" s="1285"/>
      <c r="L75" s="1285"/>
      <c r="M75" s="1285"/>
      <c r="N75" s="1285"/>
      <c r="AM75" s="383"/>
      <c r="AN75" s="1283"/>
      <c r="AO75" s="1283"/>
      <c r="AP75" s="1283"/>
      <c r="AQ75" s="1283"/>
      <c r="AR75" s="1283"/>
      <c r="AS75" s="1283"/>
      <c r="AT75" s="1283"/>
      <c r="AU75" s="1283"/>
      <c r="AV75" s="1283"/>
      <c r="AW75" s="1283"/>
      <c r="AX75" s="1283"/>
      <c r="AY75" s="1283"/>
      <c r="AZ75" s="1283"/>
      <c r="BA75" s="1283"/>
      <c r="BB75" s="1283" t="s">
        <v>592</v>
      </c>
      <c r="BC75" s="1283"/>
      <c r="BD75" s="1283"/>
      <c r="BE75" s="1283"/>
      <c r="BF75" s="1283"/>
      <c r="BG75" s="1283"/>
      <c r="BH75" s="1283"/>
      <c r="BI75" s="1283"/>
      <c r="BJ75" s="1283"/>
      <c r="BK75" s="1283"/>
      <c r="BL75" s="1283"/>
      <c r="BM75" s="1283"/>
      <c r="BN75" s="1283"/>
      <c r="BO75" s="1283"/>
      <c r="BP75" s="1280">
        <v>11.4</v>
      </c>
      <c r="BQ75" s="1280"/>
      <c r="BR75" s="1280"/>
      <c r="BS75" s="1280"/>
      <c r="BT75" s="1280"/>
      <c r="BU75" s="1280"/>
      <c r="BV75" s="1280"/>
      <c r="BW75" s="1280"/>
      <c r="BX75" s="1280">
        <v>10.4</v>
      </c>
      <c r="BY75" s="1280"/>
      <c r="BZ75" s="1280"/>
      <c r="CA75" s="1280"/>
      <c r="CB75" s="1280"/>
      <c r="CC75" s="1280"/>
      <c r="CD75" s="1280"/>
      <c r="CE75" s="1280"/>
      <c r="CF75" s="1280">
        <v>9.3000000000000007</v>
      </c>
      <c r="CG75" s="1280"/>
      <c r="CH75" s="1280"/>
      <c r="CI75" s="1280"/>
      <c r="CJ75" s="1280"/>
      <c r="CK75" s="1280"/>
      <c r="CL75" s="1280"/>
      <c r="CM75" s="1280"/>
      <c r="CN75" s="1280">
        <v>7.8</v>
      </c>
      <c r="CO75" s="1280"/>
      <c r="CP75" s="1280"/>
      <c r="CQ75" s="1280"/>
      <c r="CR75" s="1280"/>
      <c r="CS75" s="1280"/>
      <c r="CT75" s="1280"/>
      <c r="CU75" s="1280"/>
      <c r="CV75" s="1280">
        <v>7.2</v>
      </c>
      <c r="CW75" s="1280"/>
      <c r="CX75" s="1280"/>
      <c r="CY75" s="1280"/>
      <c r="CZ75" s="1280"/>
      <c r="DA75" s="1280"/>
      <c r="DB75" s="1280"/>
      <c r="DC75" s="1280"/>
    </row>
    <row r="76" spans="2:107" x14ac:dyDescent="0.15">
      <c r="B76" s="374"/>
      <c r="G76" s="1296"/>
      <c r="H76" s="1296"/>
      <c r="I76" s="1278"/>
      <c r="J76" s="1278"/>
      <c r="K76" s="1285"/>
      <c r="L76" s="1285"/>
      <c r="M76" s="1285"/>
      <c r="N76" s="1285"/>
      <c r="AM76" s="383"/>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8"/>
      <c r="H77" s="1278"/>
      <c r="I77" s="1278"/>
      <c r="J77" s="1278"/>
      <c r="K77" s="1279"/>
      <c r="L77" s="1279"/>
      <c r="M77" s="1279"/>
      <c r="N77" s="1279"/>
      <c r="AN77" s="1284" t="s">
        <v>590</v>
      </c>
      <c r="AO77" s="1284"/>
      <c r="AP77" s="1284"/>
      <c r="AQ77" s="1284"/>
      <c r="AR77" s="1284"/>
      <c r="AS77" s="1284"/>
      <c r="AT77" s="1284"/>
      <c r="AU77" s="1284"/>
      <c r="AV77" s="1284"/>
      <c r="AW77" s="1284"/>
      <c r="AX77" s="1284"/>
      <c r="AY77" s="1284"/>
      <c r="AZ77" s="1284"/>
      <c r="BA77" s="1284"/>
      <c r="BB77" s="1283" t="s">
        <v>588</v>
      </c>
      <c r="BC77" s="1283"/>
      <c r="BD77" s="1283"/>
      <c r="BE77" s="1283"/>
      <c r="BF77" s="1283"/>
      <c r="BG77" s="1283"/>
      <c r="BH77" s="1283"/>
      <c r="BI77" s="1283"/>
      <c r="BJ77" s="1283"/>
      <c r="BK77" s="1283"/>
      <c r="BL77" s="1283"/>
      <c r="BM77" s="1283"/>
      <c r="BN77" s="1283"/>
      <c r="BO77" s="1283"/>
      <c r="BP77" s="1280">
        <v>37.6</v>
      </c>
      <c r="BQ77" s="1280"/>
      <c r="BR77" s="1280"/>
      <c r="BS77" s="1280"/>
      <c r="BT77" s="1280"/>
      <c r="BU77" s="1280"/>
      <c r="BV77" s="1280"/>
      <c r="BW77" s="1280"/>
      <c r="BX77" s="1280">
        <v>33.799999999999997</v>
      </c>
      <c r="BY77" s="1280"/>
      <c r="BZ77" s="1280"/>
      <c r="CA77" s="1280"/>
      <c r="CB77" s="1280"/>
      <c r="CC77" s="1280"/>
      <c r="CD77" s="1280"/>
      <c r="CE77" s="1280"/>
      <c r="CF77" s="1280">
        <v>34.9</v>
      </c>
      <c r="CG77" s="1280"/>
      <c r="CH77" s="1280"/>
      <c r="CI77" s="1280"/>
      <c r="CJ77" s="1280"/>
      <c r="CK77" s="1280"/>
      <c r="CL77" s="1280"/>
      <c r="CM77" s="1280"/>
      <c r="CN77" s="1280">
        <v>53.1</v>
      </c>
      <c r="CO77" s="1280"/>
      <c r="CP77" s="1280"/>
      <c r="CQ77" s="1280"/>
      <c r="CR77" s="1280"/>
      <c r="CS77" s="1280"/>
      <c r="CT77" s="1280"/>
      <c r="CU77" s="1280"/>
      <c r="CV77" s="1280">
        <v>51.2</v>
      </c>
      <c r="CW77" s="1280"/>
      <c r="CX77" s="1280"/>
      <c r="CY77" s="1280"/>
      <c r="CZ77" s="1280"/>
      <c r="DA77" s="1280"/>
      <c r="DB77" s="1280"/>
      <c r="DC77" s="1280"/>
    </row>
    <row r="78" spans="2:107" x14ac:dyDescent="0.15">
      <c r="B78" s="374"/>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592</v>
      </c>
      <c r="BC79" s="1283"/>
      <c r="BD79" s="1283"/>
      <c r="BE79" s="1283"/>
      <c r="BF79" s="1283"/>
      <c r="BG79" s="1283"/>
      <c r="BH79" s="1283"/>
      <c r="BI79" s="1283"/>
      <c r="BJ79" s="1283"/>
      <c r="BK79" s="1283"/>
      <c r="BL79" s="1283"/>
      <c r="BM79" s="1283"/>
      <c r="BN79" s="1283"/>
      <c r="BO79" s="1283"/>
      <c r="BP79" s="1280">
        <v>7.9</v>
      </c>
      <c r="BQ79" s="1280"/>
      <c r="BR79" s="1280"/>
      <c r="BS79" s="1280"/>
      <c r="BT79" s="1280"/>
      <c r="BU79" s="1280"/>
      <c r="BV79" s="1280"/>
      <c r="BW79" s="1280"/>
      <c r="BX79" s="1280">
        <v>7.1</v>
      </c>
      <c r="BY79" s="1280"/>
      <c r="BZ79" s="1280"/>
      <c r="CA79" s="1280"/>
      <c r="CB79" s="1280"/>
      <c r="CC79" s="1280"/>
      <c r="CD79" s="1280"/>
      <c r="CE79" s="1280"/>
      <c r="CF79" s="1280">
        <v>7.2</v>
      </c>
      <c r="CG79" s="1280"/>
      <c r="CH79" s="1280"/>
      <c r="CI79" s="1280"/>
      <c r="CJ79" s="1280"/>
      <c r="CK79" s="1280"/>
      <c r="CL79" s="1280"/>
      <c r="CM79" s="1280"/>
      <c r="CN79" s="1280">
        <v>8.6</v>
      </c>
      <c r="CO79" s="1280"/>
      <c r="CP79" s="1280"/>
      <c r="CQ79" s="1280"/>
      <c r="CR79" s="1280"/>
      <c r="CS79" s="1280"/>
      <c r="CT79" s="1280"/>
      <c r="CU79" s="1280"/>
      <c r="CV79" s="1280">
        <v>8.1999999999999993</v>
      </c>
      <c r="CW79" s="1280"/>
      <c r="CX79" s="1280"/>
      <c r="CY79" s="1280"/>
      <c r="CZ79" s="1280"/>
      <c r="DA79" s="1280"/>
      <c r="DB79" s="1280"/>
      <c r="DC79" s="1280"/>
    </row>
    <row r="80" spans="2:107" x14ac:dyDescent="0.15">
      <c r="B80" s="374"/>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T8QYE25WEGCLsyQ65Iq55feAMfCQKRG+OW6APKRPHrY7a2Q9lUvouqvoMnNk+5Jx4gU84R9oZrz+lzlp2a0tQ==" saltValue="vli8gAJa4TY1kmifEaxYVg==" spinCount="100000" sheet="1" objects="1" scenarios="1" formatCells="0"/>
  <dataConsolidate/>
  <customSheetViews>
    <customSheetView guid="{D00CA104-362A-471C-8899-5AA7AC07968E}" scale="70" showGridLines="0" fitToPage="1" hiddenRows="1" hiddenColumns="1">
      <selection activeCell="BK16" sqref="BK16"/>
      <pageMargins left="0" right="0" top="0.19685039370078741" bottom="0.31496062992125984" header="0.39370078740157483" footer="0"/>
      <printOptions horizontalCentered="1" verticalCentered="1"/>
      <pageSetup paperSize="9" scale="51" orientation="landscape" horizontalDpi="300" verticalDpi="300" r:id="rId1"/>
      <headerFooter alignWithMargins="0">
        <oddFooter>&amp;C&amp;P/&amp;N</oddFooter>
      </headerFooter>
    </customSheetView>
  </customSheetViews>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2"/>
  <headerFooter alignWithMargins="0">
    <oddFooter>&amp;C&amp;P/&amp;N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9" zoomScale="55" zoomScaleNormal="55" zoomScaleSheetLayoutView="70" workbookViewId="0">
      <selection activeCell="AY113" sqref="AY1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UN8hkdkSwjdPNBTBLX3DxbTKjr1qdz8kdJH2xraOCwzEqdBNuVQ3TTc0W24kmYMd9pDPC7uLqiTYYgMfOajOg==" saltValue="wBD1GS/NkXF3oBE/cAz33w==" spinCount="100000" sheet="1" objects="1" scenarios="1"/>
  <dataConsolidate/>
  <customSheetViews>
    <customSheetView guid="{D00CA104-362A-471C-8899-5AA7AC07968E}" scale="70" showGridLines="0" fitToPage="1" hiddenRows="1" hiddenColumns="1" topLeftCell="A2">
      <selection activeCell="BK36" sqref="BK36"/>
      <pageMargins left="0" right="0" top="0.19685039370078741" bottom="0" header="0.39370078740157483" footer="0"/>
      <printOptions horizontalCentered="1" verticalCentered="1"/>
      <pageSetup paperSize="9" scale="33"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3" orientation="landscape" horizontalDpi="300" verticalDpi="300" r:id="rId2"/>
  <headerFooter alignWithMargins="0">
    <oddFooter>&amp;C&amp;P/&amp;N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4" zoomScale="70" zoomScaleNormal="70" zoomScaleSheetLayoutView="55" workbookViewId="0">
      <selection activeCell="AE29" sqref="AE2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orGwarUhbIQ1KkJR2XUCjOmDMU09bbdhVG1+LrShVobY7dS96drGoMJsIHDLbzJKLIZsnYCbzRJL8pFMIoM+Q==" saltValue="jSLcYzku85Trb1IElyuZ9w==" spinCount="100000" sheet="1" objects="1" scenarios="1"/>
  <dataConsolidate/>
  <customSheetViews>
    <customSheetView guid="{D00CA104-362A-471C-8899-5AA7AC07968E}" scale="85" showGridLines="0" fitToPage="1" hiddenRows="1" hiddenColumns="1">
      <selection activeCell="BJ44" sqref="BJ44"/>
      <pageMargins left="0" right="0" top="0.19685039370078741" bottom="0" header="0.39370078740157483" footer="0"/>
      <printOptions horizontalCentered="1" verticalCentered="1"/>
      <pageSetup paperSize="9" scale="37"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3" orientation="landscape" horizontalDpi="300" verticalDpi="300" r:id="rId2"/>
  <headerFooter alignWithMargins="0">
    <oddFooter>&amp;C&amp;P/&amp;N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election activeCell="I59" sqref="I59"/>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10906675</v>
      </c>
      <c r="S5" s="707"/>
      <c r="T5" s="707"/>
      <c r="U5" s="707"/>
      <c r="V5" s="707"/>
      <c r="W5" s="707"/>
      <c r="X5" s="707"/>
      <c r="Y5" s="753"/>
      <c r="Z5" s="771">
        <v>19.7</v>
      </c>
      <c r="AA5" s="771"/>
      <c r="AB5" s="771"/>
      <c r="AC5" s="771"/>
      <c r="AD5" s="772">
        <v>10463513</v>
      </c>
      <c r="AE5" s="772"/>
      <c r="AF5" s="772"/>
      <c r="AG5" s="772"/>
      <c r="AH5" s="772"/>
      <c r="AI5" s="772"/>
      <c r="AJ5" s="772"/>
      <c r="AK5" s="772"/>
      <c r="AL5" s="754">
        <v>41.6</v>
      </c>
      <c r="AM5" s="723"/>
      <c r="AN5" s="723"/>
      <c r="AO5" s="755"/>
      <c r="AP5" s="740" t="s">
        <v>222</v>
      </c>
      <c r="AQ5" s="741"/>
      <c r="AR5" s="741"/>
      <c r="AS5" s="741"/>
      <c r="AT5" s="741"/>
      <c r="AU5" s="741"/>
      <c r="AV5" s="741"/>
      <c r="AW5" s="741"/>
      <c r="AX5" s="741"/>
      <c r="AY5" s="741"/>
      <c r="AZ5" s="741"/>
      <c r="BA5" s="741"/>
      <c r="BB5" s="741"/>
      <c r="BC5" s="741"/>
      <c r="BD5" s="741"/>
      <c r="BE5" s="741"/>
      <c r="BF5" s="742"/>
      <c r="BG5" s="641">
        <v>10463513</v>
      </c>
      <c r="BH5" s="644"/>
      <c r="BI5" s="644"/>
      <c r="BJ5" s="644"/>
      <c r="BK5" s="644"/>
      <c r="BL5" s="644"/>
      <c r="BM5" s="644"/>
      <c r="BN5" s="645"/>
      <c r="BO5" s="703">
        <v>95.9</v>
      </c>
      <c r="BP5" s="703"/>
      <c r="BQ5" s="703"/>
      <c r="BR5" s="703"/>
      <c r="BS5" s="704">
        <v>104431</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474116</v>
      </c>
      <c r="S6" s="644"/>
      <c r="T6" s="644"/>
      <c r="U6" s="644"/>
      <c r="V6" s="644"/>
      <c r="W6" s="644"/>
      <c r="X6" s="644"/>
      <c r="Y6" s="645"/>
      <c r="Z6" s="703">
        <v>0.9</v>
      </c>
      <c r="AA6" s="703"/>
      <c r="AB6" s="703"/>
      <c r="AC6" s="703"/>
      <c r="AD6" s="704">
        <v>474116</v>
      </c>
      <c r="AE6" s="704"/>
      <c r="AF6" s="704"/>
      <c r="AG6" s="704"/>
      <c r="AH6" s="704"/>
      <c r="AI6" s="704"/>
      <c r="AJ6" s="704"/>
      <c r="AK6" s="704"/>
      <c r="AL6" s="646">
        <v>1.9</v>
      </c>
      <c r="AM6" s="647"/>
      <c r="AN6" s="647"/>
      <c r="AO6" s="705"/>
      <c r="AP6" s="638" t="s">
        <v>227</v>
      </c>
      <c r="AQ6" s="639"/>
      <c r="AR6" s="639"/>
      <c r="AS6" s="639"/>
      <c r="AT6" s="639"/>
      <c r="AU6" s="639"/>
      <c r="AV6" s="639"/>
      <c r="AW6" s="639"/>
      <c r="AX6" s="639"/>
      <c r="AY6" s="639"/>
      <c r="AZ6" s="639"/>
      <c r="BA6" s="639"/>
      <c r="BB6" s="639"/>
      <c r="BC6" s="639"/>
      <c r="BD6" s="639"/>
      <c r="BE6" s="639"/>
      <c r="BF6" s="640"/>
      <c r="BG6" s="641">
        <v>10463513</v>
      </c>
      <c r="BH6" s="644"/>
      <c r="BI6" s="644"/>
      <c r="BJ6" s="644"/>
      <c r="BK6" s="644"/>
      <c r="BL6" s="644"/>
      <c r="BM6" s="644"/>
      <c r="BN6" s="645"/>
      <c r="BO6" s="703">
        <v>95.9</v>
      </c>
      <c r="BP6" s="703"/>
      <c r="BQ6" s="703"/>
      <c r="BR6" s="703"/>
      <c r="BS6" s="704">
        <v>104431</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295368</v>
      </c>
      <c r="CS6" s="644"/>
      <c r="CT6" s="644"/>
      <c r="CU6" s="644"/>
      <c r="CV6" s="644"/>
      <c r="CW6" s="644"/>
      <c r="CX6" s="644"/>
      <c r="CY6" s="645"/>
      <c r="CZ6" s="754">
        <v>0.6</v>
      </c>
      <c r="DA6" s="723"/>
      <c r="DB6" s="723"/>
      <c r="DC6" s="757"/>
      <c r="DD6" s="649" t="s">
        <v>174</v>
      </c>
      <c r="DE6" s="644"/>
      <c r="DF6" s="644"/>
      <c r="DG6" s="644"/>
      <c r="DH6" s="644"/>
      <c r="DI6" s="644"/>
      <c r="DJ6" s="644"/>
      <c r="DK6" s="644"/>
      <c r="DL6" s="644"/>
      <c r="DM6" s="644"/>
      <c r="DN6" s="644"/>
      <c r="DO6" s="644"/>
      <c r="DP6" s="645"/>
      <c r="DQ6" s="649">
        <v>295363</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18340</v>
      </c>
      <c r="S7" s="644"/>
      <c r="T7" s="644"/>
      <c r="U7" s="644"/>
      <c r="V7" s="644"/>
      <c r="W7" s="644"/>
      <c r="X7" s="644"/>
      <c r="Y7" s="645"/>
      <c r="Z7" s="703">
        <v>0</v>
      </c>
      <c r="AA7" s="703"/>
      <c r="AB7" s="703"/>
      <c r="AC7" s="703"/>
      <c r="AD7" s="704">
        <v>18340</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4662899</v>
      </c>
      <c r="BH7" s="644"/>
      <c r="BI7" s="644"/>
      <c r="BJ7" s="644"/>
      <c r="BK7" s="644"/>
      <c r="BL7" s="644"/>
      <c r="BM7" s="644"/>
      <c r="BN7" s="645"/>
      <c r="BO7" s="703">
        <v>42.8</v>
      </c>
      <c r="BP7" s="703"/>
      <c r="BQ7" s="703"/>
      <c r="BR7" s="703"/>
      <c r="BS7" s="704">
        <v>104431</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8695816</v>
      </c>
      <c r="CS7" s="644"/>
      <c r="CT7" s="644"/>
      <c r="CU7" s="644"/>
      <c r="CV7" s="644"/>
      <c r="CW7" s="644"/>
      <c r="CX7" s="644"/>
      <c r="CY7" s="645"/>
      <c r="CZ7" s="703">
        <v>16.399999999999999</v>
      </c>
      <c r="DA7" s="703"/>
      <c r="DB7" s="703"/>
      <c r="DC7" s="703"/>
      <c r="DD7" s="649">
        <v>519523</v>
      </c>
      <c r="DE7" s="644"/>
      <c r="DF7" s="644"/>
      <c r="DG7" s="644"/>
      <c r="DH7" s="644"/>
      <c r="DI7" s="644"/>
      <c r="DJ7" s="644"/>
      <c r="DK7" s="644"/>
      <c r="DL7" s="644"/>
      <c r="DM7" s="644"/>
      <c r="DN7" s="644"/>
      <c r="DO7" s="644"/>
      <c r="DP7" s="645"/>
      <c r="DQ7" s="649">
        <v>6036036</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22357</v>
      </c>
      <c r="S8" s="644"/>
      <c r="T8" s="644"/>
      <c r="U8" s="644"/>
      <c r="V8" s="644"/>
      <c r="W8" s="644"/>
      <c r="X8" s="644"/>
      <c r="Y8" s="645"/>
      <c r="Z8" s="703">
        <v>0</v>
      </c>
      <c r="AA8" s="703"/>
      <c r="AB8" s="703"/>
      <c r="AC8" s="703"/>
      <c r="AD8" s="704">
        <v>22357</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159523</v>
      </c>
      <c r="BH8" s="644"/>
      <c r="BI8" s="644"/>
      <c r="BJ8" s="644"/>
      <c r="BK8" s="644"/>
      <c r="BL8" s="644"/>
      <c r="BM8" s="644"/>
      <c r="BN8" s="645"/>
      <c r="BO8" s="703">
        <v>1.5</v>
      </c>
      <c r="BP8" s="703"/>
      <c r="BQ8" s="703"/>
      <c r="BR8" s="703"/>
      <c r="BS8" s="649" t="s">
        <v>174</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19113331</v>
      </c>
      <c r="CS8" s="644"/>
      <c r="CT8" s="644"/>
      <c r="CU8" s="644"/>
      <c r="CV8" s="644"/>
      <c r="CW8" s="644"/>
      <c r="CX8" s="644"/>
      <c r="CY8" s="645"/>
      <c r="CZ8" s="703">
        <v>36.1</v>
      </c>
      <c r="DA8" s="703"/>
      <c r="DB8" s="703"/>
      <c r="DC8" s="703"/>
      <c r="DD8" s="649">
        <v>176067</v>
      </c>
      <c r="DE8" s="644"/>
      <c r="DF8" s="644"/>
      <c r="DG8" s="644"/>
      <c r="DH8" s="644"/>
      <c r="DI8" s="644"/>
      <c r="DJ8" s="644"/>
      <c r="DK8" s="644"/>
      <c r="DL8" s="644"/>
      <c r="DM8" s="644"/>
      <c r="DN8" s="644"/>
      <c r="DO8" s="644"/>
      <c r="DP8" s="645"/>
      <c r="DQ8" s="649">
        <v>8257033</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22261</v>
      </c>
      <c r="S9" s="644"/>
      <c r="T9" s="644"/>
      <c r="U9" s="644"/>
      <c r="V9" s="644"/>
      <c r="W9" s="644"/>
      <c r="X9" s="644"/>
      <c r="Y9" s="645"/>
      <c r="Z9" s="703">
        <v>0</v>
      </c>
      <c r="AA9" s="703"/>
      <c r="AB9" s="703"/>
      <c r="AC9" s="703"/>
      <c r="AD9" s="704">
        <v>22261</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3737423</v>
      </c>
      <c r="BH9" s="644"/>
      <c r="BI9" s="644"/>
      <c r="BJ9" s="644"/>
      <c r="BK9" s="644"/>
      <c r="BL9" s="644"/>
      <c r="BM9" s="644"/>
      <c r="BN9" s="645"/>
      <c r="BO9" s="703">
        <v>34.299999999999997</v>
      </c>
      <c r="BP9" s="703"/>
      <c r="BQ9" s="703"/>
      <c r="BR9" s="703"/>
      <c r="BS9" s="649" t="s">
        <v>174</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3074556</v>
      </c>
      <c r="CS9" s="644"/>
      <c r="CT9" s="644"/>
      <c r="CU9" s="644"/>
      <c r="CV9" s="644"/>
      <c r="CW9" s="644"/>
      <c r="CX9" s="644"/>
      <c r="CY9" s="645"/>
      <c r="CZ9" s="703">
        <v>5.8</v>
      </c>
      <c r="DA9" s="703"/>
      <c r="DB9" s="703"/>
      <c r="DC9" s="703"/>
      <c r="DD9" s="649">
        <v>226214</v>
      </c>
      <c r="DE9" s="644"/>
      <c r="DF9" s="644"/>
      <c r="DG9" s="644"/>
      <c r="DH9" s="644"/>
      <c r="DI9" s="644"/>
      <c r="DJ9" s="644"/>
      <c r="DK9" s="644"/>
      <c r="DL9" s="644"/>
      <c r="DM9" s="644"/>
      <c r="DN9" s="644"/>
      <c r="DO9" s="644"/>
      <c r="DP9" s="645"/>
      <c r="DQ9" s="649">
        <v>2693622</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174</v>
      </c>
      <c r="S10" s="644"/>
      <c r="T10" s="644"/>
      <c r="U10" s="644"/>
      <c r="V10" s="644"/>
      <c r="W10" s="644"/>
      <c r="X10" s="644"/>
      <c r="Y10" s="645"/>
      <c r="Z10" s="703" t="s">
        <v>174</v>
      </c>
      <c r="AA10" s="703"/>
      <c r="AB10" s="703"/>
      <c r="AC10" s="703"/>
      <c r="AD10" s="704" t="s">
        <v>174</v>
      </c>
      <c r="AE10" s="704"/>
      <c r="AF10" s="704"/>
      <c r="AG10" s="704"/>
      <c r="AH10" s="704"/>
      <c r="AI10" s="704"/>
      <c r="AJ10" s="704"/>
      <c r="AK10" s="704"/>
      <c r="AL10" s="646" t="s">
        <v>174</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239379</v>
      </c>
      <c r="BH10" s="644"/>
      <c r="BI10" s="644"/>
      <c r="BJ10" s="644"/>
      <c r="BK10" s="644"/>
      <c r="BL10" s="644"/>
      <c r="BM10" s="644"/>
      <c r="BN10" s="645"/>
      <c r="BO10" s="703">
        <v>2.2000000000000002</v>
      </c>
      <c r="BP10" s="703"/>
      <c r="BQ10" s="703"/>
      <c r="BR10" s="703"/>
      <c r="BS10" s="649" t="s">
        <v>240</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59652</v>
      </c>
      <c r="CS10" s="644"/>
      <c r="CT10" s="644"/>
      <c r="CU10" s="644"/>
      <c r="CV10" s="644"/>
      <c r="CW10" s="644"/>
      <c r="CX10" s="644"/>
      <c r="CY10" s="645"/>
      <c r="CZ10" s="703">
        <v>0.1</v>
      </c>
      <c r="DA10" s="703"/>
      <c r="DB10" s="703"/>
      <c r="DC10" s="703"/>
      <c r="DD10" s="649" t="s">
        <v>240</v>
      </c>
      <c r="DE10" s="644"/>
      <c r="DF10" s="644"/>
      <c r="DG10" s="644"/>
      <c r="DH10" s="644"/>
      <c r="DI10" s="644"/>
      <c r="DJ10" s="644"/>
      <c r="DK10" s="644"/>
      <c r="DL10" s="644"/>
      <c r="DM10" s="644"/>
      <c r="DN10" s="644"/>
      <c r="DO10" s="644"/>
      <c r="DP10" s="645"/>
      <c r="DQ10" s="649">
        <v>59652</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240</v>
      </c>
      <c r="S11" s="644"/>
      <c r="T11" s="644"/>
      <c r="U11" s="644"/>
      <c r="V11" s="644"/>
      <c r="W11" s="644"/>
      <c r="X11" s="644"/>
      <c r="Y11" s="645"/>
      <c r="Z11" s="703" t="s">
        <v>240</v>
      </c>
      <c r="AA11" s="703"/>
      <c r="AB11" s="703"/>
      <c r="AC11" s="703"/>
      <c r="AD11" s="704" t="s">
        <v>240</v>
      </c>
      <c r="AE11" s="704"/>
      <c r="AF11" s="704"/>
      <c r="AG11" s="704"/>
      <c r="AH11" s="704"/>
      <c r="AI11" s="704"/>
      <c r="AJ11" s="704"/>
      <c r="AK11" s="704"/>
      <c r="AL11" s="646" t="s">
        <v>240</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526574</v>
      </c>
      <c r="BH11" s="644"/>
      <c r="BI11" s="644"/>
      <c r="BJ11" s="644"/>
      <c r="BK11" s="644"/>
      <c r="BL11" s="644"/>
      <c r="BM11" s="644"/>
      <c r="BN11" s="645"/>
      <c r="BO11" s="703">
        <v>4.8</v>
      </c>
      <c r="BP11" s="703"/>
      <c r="BQ11" s="703"/>
      <c r="BR11" s="703"/>
      <c r="BS11" s="649">
        <v>104431</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4713600</v>
      </c>
      <c r="CS11" s="644"/>
      <c r="CT11" s="644"/>
      <c r="CU11" s="644"/>
      <c r="CV11" s="644"/>
      <c r="CW11" s="644"/>
      <c r="CX11" s="644"/>
      <c r="CY11" s="645"/>
      <c r="CZ11" s="703">
        <v>8.9</v>
      </c>
      <c r="DA11" s="703"/>
      <c r="DB11" s="703"/>
      <c r="DC11" s="703"/>
      <c r="DD11" s="649">
        <v>3133049</v>
      </c>
      <c r="DE11" s="644"/>
      <c r="DF11" s="644"/>
      <c r="DG11" s="644"/>
      <c r="DH11" s="644"/>
      <c r="DI11" s="644"/>
      <c r="DJ11" s="644"/>
      <c r="DK11" s="644"/>
      <c r="DL11" s="644"/>
      <c r="DM11" s="644"/>
      <c r="DN11" s="644"/>
      <c r="DO11" s="644"/>
      <c r="DP11" s="645"/>
      <c r="DQ11" s="649">
        <v>1389221</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1883972</v>
      </c>
      <c r="S12" s="644"/>
      <c r="T12" s="644"/>
      <c r="U12" s="644"/>
      <c r="V12" s="644"/>
      <c r="W12" s="644"/>
      <c r="X12" s="644"/>
      <c r="Y12" s="645"/>
      <c r="Z12" s="703">
        <v>3.4</v>
      </c>
      <c r="AA12" s="703"/>
      <c r="AB12" s="703"/>
      <c r="AC12" s="703"/>
      <c r="AD12" s="704">
        <v>1883972</v>
      </c>
      <c r="AE12" s="704"/>
      <c r="AF12" s="704"/>
      <c r="AG12" s="704"/>
      <c r="AH12" s="704"/>
      <c r="AI12" s="704"/>
      <c r="AJ12" s="704"/>
      <c r="AK12" s="704"/>
      <c r="AL12" s="646">
        <v>7.5</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4693450</v>
      </c>
      <c r="BH12" s="644"/>
      <c r="BI12" s="644"/>
      <c r="BJ12" s="644"/>
      <c r="BK12" s="644"/>
      <c r="BL12" s="644"/>
      <c r="BM12" s="644"/>
      <c r="BN12" s="645"/>
      <c r="BO12" s="703">
        <v>43</v>
      </c>
      <c r="BP12" s="703"/>
      <c r="BQ12" s="703"/>
      <c r="BR12" s="703"/>
      <c r="BS12" s="649" t="s">
        <v>240</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1025240</v>
      </c>
      <c r="CS12" s="644"/>
      <c r="CT12" s="644"/>
      <c r="CU12" s="644"/>
      <c r="CV12" s="644"/>
      <c r="CW12" s="644"/>
      <c r="CX12" s="644"/>
      <c r="CY12" s="645"/>
      <c r="CZ12" s="703">
        <v>1.9</v>
      </c>
      <c r="DA12" s="703"/>
      <c r="DB12" s="703"/>
      <c r="DC12" s="703"/>
      <c r="DD12" s="649">
        <v>262249</v>
      </c>
      <c r="DE12" s="644"/>
      <c r="DF12" s="644"/>
      <c r="DG12" s="644"/>
      <c r="DH12" s="644"/>
      <c r="DI12" s="644"/>
      <c r="DJ12" s="644"/>
      <c r="DK12" s="644"/>
      <c r="DL12" s="644"/>
      <c r="DM12" s="644"/>
      <c r="DN12" s="644"/>
      <c r="DO12" s="644"/>
      <c r="DP12" s="645"/>
      <c r="DQ12" s="649">
        <v>901836</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9502</v>
      </c>
      <c r="S13" s="644"/>
      <c r="T13" s="644"/>
      <c r="U13" s="644"/>
      <c r="V13" s="644"/>
      <c r="W13" s="644"/>
      <c r="X13" s="644"/>
      <c r="Y13" s="645"/>
      <c r="Z13" s="703">
        <v>0</v>
      </c>
      <c r="AA13" s="703"/>
      <c r="AB13" s="703"/>
      <c r="AC13" s="703"/>
      <c r="AD13" s="704">
        <v>9502</v>
      </c>
      <c r="AE13" s="704"/>
      <c r="AF13" s="704"/>
      <c r="AG13" s="704"/>
      <c r="AH13" s="704"/>
      <c r="AI13" s="704"/>
      <c r="AJ13" s="704"/>
      <c r="AK13" s="704"/>
      <c r="AL13" s="646">
        <v>0</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4623850</v>
      </c>
      <c r="BH13" s="644"/>
      <c r="BI13" s="644"/>
      <c r="BJ13" s="644"/>
      <c r="BK13" s="644"/>
      <c r="BL13" s="644"/>
      <c r="BM13" s="644"/>
      <c r="BN13" s="645"/>
      <c r="BO13" s="703">
        <v>42.4</v>
      </c>
      <c r="BP13" s="703"/>
      <c r="BQ13" s="703"/>
      <c r="BR13" s="703"/>
      <c r="BS13" s="649" t="s">
        <v>240</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3345614</v>
      </c>
      <c r="CS13" s="644"/>
      <c r="CT13" s="644"/>
      <c r="CU13" s="644"/>
      <c r="CV13" s="644"/>
      <c r="CW13" s="644"/>
      <c r="CX13" s="644"/>
      <c r="CY13" s="645"/>
      <c r="CZ13" s="703">
        <v>6.3</v>
      </c>
      <c r="DA13" s="703"/>
      <c r="DB13" s="703"/>
      <c r="DC13" s="703"/>
      <c r="DD13" s="649">
        <v>1972296</v>
      </c>
      <c r="DE13" s="644"/>
      <c r="DF13" s="644"/>
      <c r="DG13" s="644"/>
      <c r="DH13" s="644"/>
      <c r="DI13" s="644"/>
      <c r="DJ13" s="644"/>
      <c r="DK13" s="644"/>
      <c r="DL13" s="644"/>
      <c r="DM13" s="644"/>
      <c r="DN13" s="644"/>
      <c r="DO13" s="644"/>
      <c r="DP13" s="645"/>
      <c r="DQ13" s="649">
        <v>2090662</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174</v>
      </c>
      <c r="S14" s="644"/>
      <c r="T14" s="644"/>
      <c r="U14" s="644"/>
      <c r="V14" s="644"/>
      <c r="W14" s="644"/>
      <c r="X14" s="644"/>
      <c r="Y14" s="645"/>
      <c r="Z14" s="703" t="s">
        <v>240</v>
      </c>
      <c r="AA14" s="703"/>
      <c r="AB14" s="703"/>
      <c r="AC14" s="703"/>
      <c r="AD14" s="704" t="s">
        <v>174</v>
      </c>
      <c r="AE14" s="704"/>
      <c r="AF14" s="704"/>
      <c r="AG14" s="704"/>
      <c r="AH14" s="704"/>
      <c r="AI14" s="704"/>
      <c r="AJ14" s="704"/>
      <c r="AK14" s="704"/>
      <c r="AL14" s="646" t="s">
        <v>174</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385852</v>
      </c>
      <c r="BH14" s="644"/>
      <c r="BI14" s="644"/>
      <c r="BJ14" s="644"/>
      <c r="BK14" s="644"/>
      <c r="BL14" s="644"/>
      <c r="BM14" s="644"/>
      <c r="BN14" s="645"/>
      <c r="BO14" s="703">
        <v>3.5</v>
      </c>
      <c r="BP14" s="703"/>
      <c r="BQ14" s="703"/>
      <c r="BR14" s="703"/>
      <c r="BS14" s="649" t="s">
        <v>174</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1423114</v>
      </c>
      <c r="CS14" s="644"/>
      <c r="CT14" s="644"/>
      <c r="CU14" s="644"/>
      <c r="CV14" s="644"/>
      <c r="CW14" s="644"/>
      <c r="CX14" s="644"/>
      <c r="CY14" s="645"/>
      <c r="CZ14" s="703">
        <v>2.7</v>
      </c>
      <c r="DA14" s="703"/>
      <c r="DB14" s="703"/>
      <c r="DC14" s="703"/>
      <c r="DD14" s="649">
        <v>159804</v>
      </c>
      <c r="DE14" s="644"/>
      <c r="DF14" s="644"/>
      <c r="DG14" s="644"/>
      <c r="DH14" s="644"/>
      <c r="DI14" s="644"/>
      <c r="DJ14" s="644"/>
      <c r="DK14" s="644"/>
      <c r="DL14" s="644"/>
      <c r="DM14" s="644"/>
      <c r="DN14" s="644"/>
      <c r="DO14" s="644"/>
      <c r="DP14" s="645"/>
      <c r="DQ14" s="649">
        <v>1340733</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82047</v>
      </c>
      <c r="S15" s="644"/>
      <c r="T15" s="644"/>
      <c r="U15" s="644"/>
      <c r="V15" s="644"/>
      <c r="W15" s="644"/>
      <c r="X15" s="644"/>
      <c r="Y15" s="645"/>
      <c r="Z15" s="703">
        <v>0.1</v>
      </c>
      <c r="AA15" s="703"/>
      <c r="AB15" s="703"/>
      <c r="AC15" s="703"/>
      <c r="AD15" s="704">
        <v>82047</v>
      </c>
      <c r="AE15" s="704"/>
      <c r="AF15" s="704"/>
      <c r="AG15" s="704"/>
      <c r="AH15" s="704"/>
      <c r="AI15" s="704"/>
      <c r="AJ15" s="704"/>
      <c r="AK15" s="704"/>
      <c r="AL15" s="646">
        <v>0.3</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721312</v>
      </c>
      <c r="BH15" s="644"/>
      <c r="BI15" s="644"/>
      <c r="BJ15" s="644"/>
      <c r="BK15" s="644"/>
      <c r="BL15" s="644"/>
      <c r="BM15" s="644"/>
      <c r="BN15" s="645"/>
      <c r="BO15" s="703">
        <v>6.6</v>
      </c>
      <c r="BP15" s="703"/>
      <c r="BQ15" s="703"/>
      <c r="BR15" s="703"/>
      <c r="BS15" s="649" t="s">
        <v>240</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5184307</v>
      </c>
      <c r="CS15" s="644"/>
      <c r="CT15" s="644"/>
      <c r="CU15" s="644"/>
      <c r="CV15" s="644"/>
      <c r="CW15" s="644"/>
      <c r="CX15" s="644"/>
      <c r="CY15" s="645"/>
      <c r="CZ15" s="703">
        <v>9.8000000000000007</v>
      </c>
      <c r="DA15" s="703"/>
      <c r="DB15" s="703"/>
      <c r="DC15" s="703"/>
      <c r="DD15" s="649">
        <v>1381455</v>
      </c>
      <c r="DE15" s="644"/>
      <c r="DF15" s="644"/>
      <c r="DG15" s="644"/>
      <c r="DH15" s="644"/>
      <c r="DI15" s="644"/>
      <c r="DJ15" s="644"/>
      <c r="DK15" s="644"/>
      <c r="DL15" s="644"/>
      <c r="DM15" s="644"/>
      <c r="DN15" s="644"/>
      <c r="DO15" s="644"/>
      <c r="DP15" s="645"/>
      <c r="DQ15" s="649">
        <v>3865053</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174</v>
      </c>
      <c r="S16" s="644"/>
      <c r="T16" s="644"/>
      <c r="U16" s="644"/>
      <c r="V16" s="644"/>
      <c r="W16" s="644"/>
      <c r="X16" s="644"/>
      <c r="Y16" s="645"/>
      <c r="Z16" s="703" t="s">
        <v>240</v>
      </c>
      <c r="AA16" s="703"/>
      <c r="AB16" s="703"/>
      <c r="AC16" s="703"/>
      <c r="AD16" s="704" t="s">
        <v>240</v>
      </c>
      <c r="AE16" s="704"/>
      <c r="AF16" s="704"/>
      <c r="AG16" s="704"/>
      <c r="AH16" s="704"/>
      <c r="AI16" s="704"/>
      <c r="AJ16" s="704"/>
      <c r="AK16" s="704"/>
      <c r="AL16" s="646" t="s">
        <v>174</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240</v>
      </c>
      <c r="BH16" s="644"/>
      <c r="BI16" s="644"/>
      <c r="BJ16" s="644"/>
      <c r="BK16" s="644"/>
      <c r="BL16" s="644"/>
      <c r="BM16" s="644"/>
      <c r="BN16" s="645"/>
      <c r="BO16" s="703" t="s">
        <v>240</v>
      </c>
      <c r="BP16" s="703"/>
      <c r="BQ16" s="703"/>
      <c r="BR16" s="703"/>
      <c r="BS16" s="649" t="s">
        <v>240</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1617975</v>
      </c>
      <c r="CS16" s="644"/>
      <c r="CT16" s="644"/>
      <c r="CU16" s="644"/>
      <c r="CV16" s="644"/>
      <c r="CW16" s="644"/>
      <c r="CX16" s="644"/>
      <c r="CY16" s="645"/>
      <c r="CZ16" s="703">
        <v>3.1</v>
      </c>
      <c r="DA16" s="703"/>
      <c r="DB16" s="703"/>
      <c r="DC16" s="703"/>
      <c r="DD16" s="649" t="s">
        <v>240</v>
      </c>
      <c r="DE16" s="644"/>
      <c r="DF16" s="644"/>
      <c r="DG16" s="644"/>
      <c r="DH16" s="644"/>
      <c r="DI16" s="644"/>
      <c r="DJ16" s="644"/>
      <c r="DK16" s="644"/>
      <c r="DL16" s="644"/>
      <c r="DM16" s="644"/>
      <c r="DN16" s="644"/>
      <c r="DO16" s="644"/>
      <c r="DP16" s="645"/>
      <c r="DQ16" s="649">
        <v>495498</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50311</v>
      </c>
      <c r="S17" s="644"/>
      <c r="T17" s="644"/>
      <c r="U17" s="644"/>
      <c r="V17" s="644"/>
      <c r="W17" s="644"/>
      <c r="X17" s="644"/>
      <c r="Y17" s="645"/>
      <c r="Z17" s="703">
        <v>0.1</v>
      </c>
      <c r="AA17" s="703"/>
      <c r="AB17" s="703"/>
      <c r="AC17" s="703"/>
      <c r="AD17" s="704">
        <v>50311</v>
      </c>
      <c r="AE17" s="704"/>
      <c r="AF17" s="704"/>
      <c r="AG17" s="704"/>
      <c r="AH17" s="704"/>
      <c r="AI17" s="704"/>
      <c r="AJ17" s="704"/>
      <c r="AK17" s="704"/>
      <c r="AL17" s="646">
        <v>0.2</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174</v>
      </c>
      <c r="BH17" s="644"/>
      <c r="BI17" s="644"/>
      <c r="BJ17" s="644"/>
      <c r="BK17" s="644"/>
      <c r="BL17" s="644"/>
      <c r="BM17" s="644"/>
      <c r="BN17" s="645"/>
      <c r="BO17" s="703" t="s">
        <v>174</v>
      </c>
      <c r="BP17" s="703"/>
      <c r="BQ17" s="703"/>
      <c r="BR17" s="703"/>
      <c r="BS17" s="649" t="s">
        <v>240</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4350822</v>
      </c>
      <c r="CS17" s="644"/>
      <c r="CT17" s="644"/>
      <c r="CU17" s="644"/>
      <c r="CV17" s="644"/>
      <c r="CW17" s="644"/>
      <c r="CX17" s="644"/>
      <c r="CY17" s="645"/>
      <c r="CZ17" s="703">
        <v>8.1999999999999993</v>
      </c>
      <c r="DA17" s="703"/>
      <c r="DB17" s="703"/>
      <c r="DC17" s="703"/>
      <c r="DD17" s="649" t="s">
        <v>174</v>
      </c>
      <c r="DE17" s="644"/>
      <c r="DF17" s="644"/>
      <c r="DG17" s="644"/>
      <c r="DH17" s="644"/>
      <c r="DI17" s="644"/>
      <c r="DJ17" s="644"/>
      <c r="DK17" s="644"/>
      <c r="DL17" s="644"/>
      <c r="DM17" s="644"/>
      <c r="DN17" s="644"/>
      <c r="DO17" s="644"/>
      <c r="DP17" s="645"/>
      <c r="DQ17" s="649">
        <v>4061235</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12772699</v>
      </c>
      <c r="S18" s="644"/>
      <c r="T18" s="644"/>
      <c r="U18" s="644"/>
      <c r="V18" s="644"/>
      <c r="W18" s="644"/>
      <c r="X18" s="644"/>
      <c r="Y18" s="645"/>
      <c r="Z18" s="703">
        <v>23</v>
      </c>
      <c r="AA18" s="703"/>
      <c r="AB18" s="703"/>
      <c r="AC18" s="703"/>
      <c r="AD18" s="704">
        <v>11524200</v>
      </c>
      <c r="AE18" s="704"/>
      <c r="AF18" s="704"/>
      <c r="AG18" s="704"/>
      <c r="AH18" s="704"/>
      <c r="AI18" s="704"/>
      <c r="AJ18" s="704"/>
      <c r="AK18" s="704"/>
      <c r="AL18" s="646">
        <v>45.8</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174</v>
      </c>
      <c r="BH18" s="644"/>
      <c r="BI18" s="644"/>
      <c r="BJ18" s="644"/>
      <c r="BK18" s="644"/>
      <c r="BL18" s="644"/>
      <c r="BM18" s="644"/>
      <c r="BN18" s="645"/>
      <c r="BO18" s="703" t="s">
        <v>240</v>
      </c>
      <c r="BP18" s="703"/>
      <c r="BQ18" s="703"/>
      <c r="BR18" s="703"/>
      <c r="BS18" s="649" t="s">
        <v>240</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174</v>
      </c>
      <c r="CS18" s="644"/>
      <c r="CT18" s="644"/>
      <c r="CU18" s="644"/>
      <c r="CV18" s="644"/>
      <c r="CW18" s="644"/>
      <c r="CX18" s="644"/>
      <c r="CY18" s="645"/>
      <c r="CZ18" s="703" t="s">
        <v>174</v>
      </c>
      <c r="DA18" s="703"/>
      <c r="DB18" s="703"/>
      <c r="DC18" s="703"/>
      <c r="DD18" s="649" t="s">
        <v>174</v>
      </c>
      <c r="DE18" s="644"/>
      <c r="DF18" s="644"/>
      <c r="DG18" s="644"/>
      <c r="DH18" s="644"/>
      <c r="DI18" s="644"/>
      <c r="DJ18" s="644"/>
      <c r="DK18" s="644"/>
      <c r="DL18" s="644"/>
      <c r="DM18" s="644"/>
      <c r="DN18" s="644"/>
      <c r="DO18" s="644"/>
      <c r="DP18" s="645"/>
      <c r="DQ18" s="649" t="s">
        <v>240</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11524200</v>
      </c>
      <c r="S19" s="644"/>
      <c r="T19" s="644"/>
      <c r="U19" s="644"/>
      <c r="V19" s="644"/>
      <c r="W19" s="644"/>
      <c r="X19" s="644"/>
      <c r="Y19" s="645"/>
      <c r="Z19" s="703">
        <v>20.8</v>
      </c>
      <c r="AA19" s="703"/>
      <c r="AB19" s="703"/>
      <c r="AC19" s="703"/>
      <c r="AD19" s="704">
        <v>11524200</v>
      </c>
      <c r="AE19" s="704"/>
      <c r="AF19" s="704"/>
      <c r="AG19" s="704"/>
      <c r="AH19" s="704"/>
      <c r="AI19" s="704"/>
      <c r="AJ19" s="704"/>
      <c r="AK19" s="704"/>
      <c r="AL19" s="646">
        <v>45.8</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443162</v>
      </c>
      <c r="BH19" s="644"/>
      <c r="BI19" s="644"/>
      <c r="BJ19" s="644"/>
      <c r="BK19" s="644"/>
      <c r="BL19" s="644"/>
      <c r="BM19" s="644"/>
      <c r="BN19" s="645"/>
      <c r="BO19" s="703">
        <v>4.0999999999999996</v>
      </c>
      <c r="BP19" s="703"/>
      <c r="BQ19" s="703"/>
      <c r="BR19" s="703"/>
      <c r="BS19" s="649" t="s">
        <v>174</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174</v>
      </c>
      <c r="CS19" s="644"/>
      <c r="CT19" s="644"/>
      <c r="CU19" s="644"/>
      <c r="CV19" s="644"/>
      <c r="CW19" s="644"/>
      <c r="CX19" s="644"/>
      <c r="CY19" s="645"/>
      <c r="CZ19" s="703" t="s">
        <v>240</v>
      </c>
      <c r="DA19" s="703"/>
      <c r="DB19" s="703"/>
      <c r="DC19" s="703"/>
      <c r="DD19" s="649" t="s">
        <v>240</v>
      </c>
      <c r="DE19" s="644"/>
      <c r="DF19" s="644"/>
      <c r="DG19" s="644"/>
      <c r="DH19" s="644"/>
      <c r="DI19" s="644"/>
      <c r="DJ19" s="644"/>
      <c r="DK19" s="644"/>
      <c r="DL19" s="644"/>
      <c r="DM19" s="644"/>
      <c r="DN19" s="644"/>
      <c r="DO19" s="644"/>
      <c r="DP19" s="645"/>
      <c r="DQ19" s="649" t="s">
        <v>174</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1248499</v>
      </c>
      <c r="S20" s="644"/>
      <c r="T20" s="644"/>
      <c r="U20" s="644"/>
      <c r="V20" s="644"/>
      <c r="W20" s="644"/>
      <c r="X20" s="644"/>
      <c r="Y20" s="645"/>
      <c r="Z20" s="703">
        <v>2.2999999999999998</v>
      </c>
      <c r="AA20" s="703"/>
      <c r="AB20" s="703"/>
      <c r="AC20" s="703"/>
      <c r="AD20" s="704" t="s">
        <v>174</v>
      </c>
      <c r="AE20" s="704"/>
      <c r="AF20" s="704"/>
      <c r="AG20" s="704"/>
      <c r="AH20" s="704"/>
      <c r="AI20" s="704"/>
      <c r="AJ20" s="704"/>
      <c r="AK20" s="704"/>
      <c r="AL20" s="646" t="s">
        <v>240</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443162</v>
      </c>
      <c r="BH20" s="644"/>
      <c r="BI20" s="644"/>
      <c r="BJ20" s="644"/>
      <c r="BK20" s="644"/>
      <c r="BL20" s="644"/>
      <c r="BM20" s="644"/>
      <c r="BN20" s="645"/>
      <c r="BO20" s="703">
        <v>4.0999999999999996</v>
      </c>
      <c r="BP20" s="703"/>
      <c r="BQ20" s="703"/>
      <c r="BR20" s="703"/>
      <c r="BS20" s="649" t="s">
        <v>174</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52899395</v>
      </c>
      <c r="CS20" s="644"/>
      <c r="CT20" s="644"/>
      <c r="CU20" s="644"/>
      <c r="CV20" s="644"/>
      <c r="CW20" s="644"/>
      <c r="CX20" s="644"/>
      <c r="CY20" s="645"/>
      <c r="CZ20" s="703">
        <v>100</v>
      </c>
      <c r="DA20" s="703"/>
      <c r="DB20" s="703"/>
      <c r="DC20" s="703"/>
      <c r="DD20" s="649">
        <v>7830657</v>
      </c>
      <c r="DE20" s="644"/>
      <c r="DF20" s="644"/>
      <c r="DG20" s="644"/>
      <c r="DH20" s="644"/>
      <c r="DI20" s="644"/>
      <c r="DJ20" s="644"/>
      <c r="DK20" s="644"/>
      <c r="DL20" s="644"/>
      <c r="DM20" s="644"/>
      <c r="DN20" s="644"/>
      <c r="DO20" s="644"/>
      <c r="DP20" s="645"/>
      <c r="DQ20" s="649">
        <v>31485944</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174</v>
      </c>
      <c r="S21" s="644"/>
      <c r="T21" s="644"/>
      <c r="U21" s="644"/>
      <c r="V21" s="644"/>
      <c r="W21" s="644"/>
      <c r="X21" s="644"/>
      <c r="Y21" s="645"/>
      <c r="Z21" s="703" t="s">
        <v>240</v>
      </c>
      <c r="AA21" s="703"/>
      <c r="AB21" s="703"/>
      <c r="AC21" s="703"/>
      <c r="AD21" s="704" t="s">
        <v>240</v>
      </c>
      <c r="AE21" s="704"/>
      <c r="AF21" s="704"/>
      <c r="AG21" s="704"/>
      <c r="AH21" s="704"/>
      <c r="AI21" s="704"/>
      <c r="AJ21" s="704"/>
      <c r="AK21" s="704"/>
      <c r="AL21" s="646" t="s">
        <v>174</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53</v>
      </c>
      <c r="BH21" s="644"/>
      <c r="BI21" s="644"/>
      <c r="BJ21" s="644"/>
      <c r="BK21" s="644"/>
      <c r="BL21" s="644"/>
      <c r="BM21" s="644"/>
      <c r="BN21" s="645"/>
      <c r="BO21" s="703">
        <v>0</v>
      </c>
      <c r="BP21" s="703"/>
      <c r="BQ21" s="703"/>
      <c r="BR21" s="703"/>
      <c r="BS21" s="649" t="s">
        <v>240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26242280</v>
      </c>
      <c r="S22" s="644"/>
      <c r="T22" s="644"/>
      <c r="U22" s="644"/>
      <c r="V22" s="644"/>
      <c r="W22" s="644"/>
      <c r="X22" s="644"/>
      <c r="Y22" s="645"/>
      <c r="Z22" s="703">
        <v>47.4</v>
      </c>
      <c r="AA22" s="703"/>
      <c r="AB22" s="703"/>
      <c r="AC22" s="703"/>
      <c r="AD22" s="704">
        <v>24550619</v>
      </c>
      <c r="AE22" s="704"/>
      <c r="AF22" s="704"/>
      <c r="AG22" s="704"/>
      <c r="AH22" s="704"/>
      <c r="AI22" s="704"/>
      <c r="AJ22" s="704"/>
      <c r="AK22" s="704"/>
      <c r="AL22" s="646">
        <v>97.5</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169</v>
      </c>
      <c r="BH22" s="644"/>
      <c r="BI22" s="644"/>
      <c r="BJ22" s="644"/>
      <c r="BK22" s="644"/>
      <c r="BL22" s="644"/>
      <c r="BM22" s="644"/>
      <c r="BN22" s="645"/>
      <c r="BO22" s="703" t="s">
        <v>240</v>
      </c>
      <c r="BP22" s="703"/>
      <c r="BQ22" s="703"/>
      <c r="BR22" s="703"/>
      <c r="BS22" s="649" t="s">
        <v>174</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17662</v>
      </c>
      <c r="S23" s="644"/>
      <c r="T23" s="644"/>
      <c r="U23" s="644"/>
      <c r="V23" s="644"/>
      <c r="W23" s="644"/>
      <c r="X23" s="644"/>
      <c r="Y23" s="645"/>
      <c r="Z23" s="703">
        <v>0</v>
      </c>
      <c r="AA23" s="703"/>
      <c r="AB23" s="703"/>
      <c r="AC23" s="703"/>
      <c r="AD23" s="704">
        <v>17662</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443109</v>
      </c>
      <c r="BH23" s="644"/>
      <c r="BI23" s="644"/>
      <c r="BJ23" s="644"/>
      <c r="BK23" s="644"/>
      <c r="BL23" s="644"/>
      <c r="BM23" s="644"/>
      <c r="BN23" s="645"/>
      <c r="BO23" s="703">
        <v>4.0999999999999996</v>
      </c>
      <c r="BP23" s="703"/>
      <c r="BQ23" s="703"/>
      <c r="BR23" s="703"/>
      <c r="BS23" s="649" t="s">
        <v>174</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487337</v>
      </c>
      <c r="S24" s="644"/>
      <c r="T24" s="644"/>
      <c r="U24" s="644"/>
      <c r="V24" s="644"/>
      <c r="W24" s="644"/>
      <c r="X24" s="644"/>
      <c r="Y24" s="645"/>
      <c r="Z24" s="703">
        <v>0.9</v>
      </c>
      <c r="AA24" s="703"/>
      <c r="AB24" s="703"/>
      <c r="AC24" s="703"/>
      <c r="AD24" s="704" t="s">
        <v>174</v>
      </c>
      <c r="AE24" s="704"/>
      <c r="AF24" s="704"/>
      <c r="AG24" s="704"/>
      <c r="AH24" s="704"/>
      <c r="AI24" s="704"/>
      <c r="AJ24" s="704"/>
      <c r="AK24" s="704"/>
      <c r="AL24" s="646" t="s">
        <v>174</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174</v>
      </c>
      <c r="BH24" s="644"/>
      <c r="BI24" s="644"/>
      <c r="BJ24" s="644"/>
      <c r="BK24" s="644"/>
      <c r="BL24" s="644"/>
      <c r="BM24" s="644"/>
      <c r="BN24" s="645"/>
      <c r="BO24" s="703" t="s">
        <v>240</v>
      </c>
      <c r="BP24" s="703"/>
      <c r="BQ24" s="703"/>
      <c r="BR24" s="703"/>
      <c r="BS24" s="649" t="s">
        <v>174</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24490015</v>
      </c>
      <c r="CS24" s="707"/>
      <c r="CT24" s="707"/>
      <c r="CU24" s="707"/>
      <c r="CV24" s="707"/>
      <c r="CW24" s="707"/>
      <c r="CX24" s="707"/>
      <c r="CY24" s="753"/>
      <c r="CZ24" s="754">
        <v>46.3</v>
      </c>
      <c r="DA24" s="723"/>
      <c r="DB24" s="723"/>
      <c r="DC24" s="757"/>
      <c r="DD24" s="752">
        <v>14054544</v>
      </c>
      <c r="DE24" s="707"/>
      <c r="DF24" s="707"/>
      <c r="DG24" s="707"/>
      <c r="DH24" s="707"/>
      <c r="DI24" s="707"/>
      <c r="DJ24" s="707"/>
      <c r="DK24" s="753"/>
      <c r="DL24" s="752">
        <v>13730804</v>
      </c>
      <c r="DM24" s="707"/>
      <c r="DN24" s="707"/>
      <c r="DO24" s="707"/>
      <c r="DP24" s="707"/>
      <c r="DQ24" s="707"/>
      <c r="DR24" s="707"/>
      <c r="DS24" s="707"/>
      <c r="DT24" s="707"/>
      <c r="DU24" s="707"/>
      <c r="DV24" s="753"/>
      <c r="DW24" s="754">
        <v>51.8</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518428</v>
      </c>
      <c r="S25" s="644"/>
      <c r="T25" s="644"/>
      <c r="U25" s="644"/>
      <c r="V25" s="644"/>
      <c r="W25" s="644"/>
      <c r="X25" s="644"/>
      <c r="Y25" s="645"/>
      <c r="Z25" s="703">
        <v>0.9</v>
      </c>
      <c r="AA25" s="703"/>
      <c r="AB25" s="703"/>
      <c r="AC25" s="703"/>
      <c r="AD25" s="704">
        <v>41761</v>
      </c>
      <c r="AE25" s="704"/>
      <c r="AF25" s="704"/>
      <c r="AG25" s="704"/>
      <c r="AH25" s="704"/>
      <c r="AI25" s="704"/>
      <c r="AJ25" s="704"/>
      <c r="AK25" s="704"/>
      <c r="AL25" s="646">
        <v>0.2</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240</v>
      </c>
      <c r="BH25" s="644"/>
      <c r="BI25" s="644"/>
      <c r="BJ25" s="644"/>
      <c r="BK25" s="644"/>
      <c r="BL25" s="644"/>
      <c r="BM25" s="644"/>
      <c r="BN25" s="645"/>
      <c r="BO25" s="703" t="s">
        <v>240</v>
      </c>
      <c r="BP25" s="703"/>
      <c r="BQ25" s="703"/>
      <c r="BR25" s="703"/>
      <c r="BS25" s="649" t="s">
        <v>174</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6134547</v>
      </c>
      <c r="CS25" s="642"/>
      <c r="CT25" s="642"/>
      <c r="CU25" s="642"/>
      <c r="CV25" s="642"/>
      <c r="CW25" s="642"/>
      <c r="CX25" s="642"/>
      <c r="CY25" s="643"/>
      <c r="CZ25" s="646">
        <v>11.6</v>
      </c>
      <c r="DA25" s="675"/>
      <c r="DB25" s="675"/>
      <c r="DC25" s="676"/>
      <c r="DD25" s="649">
        <v>5813950</v>
      </c>
      <c r="DE25" s="642"/>
      <c r="DF25" s="642"/>
      <c r="DG25" s="642"/>
      <c r="DH25" s="642"/>
      <c r="DI25" s="642"/>
      <c r="DJ25" s="642"/>
      <c r="DK25" s="643"/>
      <c r="DL25" s="649">
        <v>5787503</v>
      </c>
      <c r="DM25" s="642"/>
      <c r="DN25" s="642"/>
      <c r="DO25" s="642"/>
      <c r="DP25" s="642"/>
      <c r="DQ25" s="642"/>
      <c r="DR25" s="642"/>
      <c r="DS25" s="642"/>
      <c r="DT25" s="642"/>
      <c r="DU25" s="642"/>
      <c r="DV25" s="643"/>
      <c r="DW25" s="646">
        <v>21.8</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250826</v>
      </c>
      <c r="S26" s="644"/>
      <c r="T26" s="644"/>
      <c r="U26" s="644"/>
      <c r="V26" s="644"/>
      <c r="W26" s="644"/>
      <c r="X26" s="644"/>
      <c r="Y26" s="645"/>
      <c r="Z26" s="703">
        <v>0.5</v>
      </c>
      <c r="AA26" s="703"/>
      <c r="AB26" s="703"/>
      <c r="AC26" s="703"/>
      <c r="AD26" s="704" t="s">
        <v>174</v>
      </c>
      <c r="AE26" s="704"/>
      <c r="AF26" s="704"/>
      <c r="AG26" s="704"/>
      <c r="AH26" s="704"/>
      <c r="AI26" s="704"/>
      <c r="AJ26" s="704"/>
      <c r="AK26" s="704"/>
      <c r="AL26" s="646" t="s">
        <v>174</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174</v>
      </c>
      <c r="BH26" s="644"/>
      <c r="BI26" s="644"/>
      <c r="BJ26" s="644"/>
      <c r="BK26" s="644"/>
      <c r="BL26" s="644"/>
      <c r="BM26" s="644"/>
      <c r="BN26" s="645"/>
      <c r="BO26" s="703" t="s">
        <v>240</v>
      </c>
      <c r="BP26" s="703"/>
      <c r="BQ26" s="703"/>
      <c r="BR26" s="703"/>
      <c r="BS26" s="649" t="s">
        <v>240</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4087394</v>
      </c>
      <c r="CS26" s="644"/>
      <c r="CT26" s="644"/>
      <c r="CU26" s="644"/>
      <c r="CV26" s="644"/>
      <c r="CW26" s="644"/>
      <c r="CX26" s="644"/>
      <c r="CY26" s="645"/>
      <c r="CZ26" s="646">
        <v>7.7</v>
      </c>
      <c r="DA26" s="675"/>
      <c r="DB26" s="675"/>
      <c r="DC26" s="676"/>
      <c r="DD26" s="649">
        <v>3808751</v>
      </c>
      <c r="DE26" s="644"/>
      <c r="DF26" s="644"/>
      <c r="DG26" s="644"/>
      <c r="DH26" s="644"/>
      <c r="DI26" s="644"/>
      <c r="DJ26" s="644"/>
      <c r="DK26" s="645"/>
      <c r="DL26" s="649" t="s">
        <v>240</v>
      </c>
      <c r="DM26" s="644"/>
      <c r="DN26" s="644"/>
      <c r="DO26" s="644"/>
      <c r="DP26" s="644"/>
      <c r="DQ26" s="644"/>
      <c r="DR26" s="644"/>
      <c r="DS26" s="644"/>
      <c r="DT26" s="644"/>
      <c r="DU26" s="644"/>
      <c r="DV26" s="645"/>
      <c r="DW26" s="646" t="s">
        <v>240</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9267027</v>
      </c>
      <c r="S27" s="644"/>
      <c r="T27" s="644"/>
      <c r="U27" s="644"/>
      <c r="V27" s="644"/>
      <c r="W27" s="644"/>
      <c r="X27" s="644"/>
      <c r="Y27" s="645"/>
      <c r="Z27" s="703">
        <v>16.7</v>
      </c>
      <c r="AA27" s="703"/>
      <c r="AB27" s="703"/>
      <c r="AC27" s="703"/>
      <c r="AD27" s="704" t="s">
        <v>174</v>
      </c>
      <c r="AE27" s="704"/>
      <c r="AF27" s="704"/>
      <c r="AG27" s="704"/>
      <c r="AH27" s="704"/>
      <c r="AI27" s="704"/>
      <c r="AJ27" s="704"/>
      <c r="AK27" s="704"/>
      <c r="AL27" s="646" t="s">
        <v>240</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10906675</v>
      </c>
      <c r="BH27" s="644"/>
      <c r="BI27" s="644"/>
      <c r="BJ27" s="644"/>
      <c r="BK27" s="644"/>
      <c r="BL27" s="644"/>
      <c r="BM27" s="644"/>
      <c r="BN27" s="645"/>
      <c r="BO27" s="703">
        <v>100</v>
      </c>
      <c r="BP27" s="703"/>
      <c r="BQ27" s="703"/>
      <c r="BR27" s="703"/>
      <c r="BS27" s="649">
        <v>104431</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14004646</v>
      </c>
      <c r="CS27" s="642"/>
      <c r="CT27" s="642"/>
      <c r="CU27" s="642"/>
      <c r="CV27" s="642"/>
      <c r="CW27" s="642"/>
      <c r="CX27" s="642"/>
      <c r="CY27" s="643"/>
      <c r="CZ27" s="646">
        <v>26.5</v>
      </c>
      <c r="DA27" s="675"/>
      <c r="DB27" s="675"/>
      <c r="DC27" s="676"/>
      <c r="DD27" s="649">
        <v>4179359</v>
      </c>
      <c r="DE27" s="642"/>
      <c r="DF27" s="642"/>
      <c r="DG27" s="642"/>
      <c r="DH27" s="642"/>
      <c r="DI27" s="642"/>
      <c r="DJ27" s="642"/>
      <c r="DK27" s="643"/>
      <c r="DL27" s="649">
        <v>3882066</v>
      </c>
      <c r="DM27" s="642"/>
      <c r="DN27" s="642"/>
      <c r="DO27" s="642"/>
      <c r="DP27" s="642"/>
      <c r="DQ27" s="642"/>
      <c r="DR27" s="642"/>
      <c r="DS27" s="642"/>
      <c r="DT27" s="642"/>
      <c r="DU27" s="642"/>
      <c r="DV27" s="643"/>
      <c r="DW27" s="646">
        <v>14.6</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v>504475</v>
      </c>
      <c r="S28" s="644"/>
      <c r="T28" s="644"/>
      <c r="U28" s="644"/>
      <c r="V28" s="644"/>
      <c r="W28" s="644"/>
      <c r="X28" s="644"/>
      <c r="Y28" s="645"/>
      <c r="Z28" s="703">
        <v>0.9</v>
      </c>
      <c r="AA28" s="703"/>
      <c r="AB28" s="703"/>
      <c r="AC28" s="703"/>
      <c r="AD28" s="704">
        <v>504475</v>
      </c>
      <c r="AE28" s="704"/>
      <c r="AF28" s="704"/>
      <c r="AG28" s="704"/>
      <c r="AH28" s="704"/>
      <c r="AI28" s="704"/>
      <c r="AJ28" s="704"/>
      <c r="AK28" s="704"/>
      <c r="AL28" s="646">
        <v>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4350822</v>
      </c>
      <c r="CS28" s="644"/>
      <c r="CT28" s="644"/>
      <c r="CU28" s="644"/>
      <c r="CV28" s="644"/>
      <c r="CW28" s="644"/>
      <c r="CX28" s="644"/>
      <c r="CY28" s="645"/>
      <c r="CZ28" s="646">
        <v>8.1999999999999993</v>
      </c>
      <c r="DA28" s="675"/>
      <c r="DB28" s="675"/>
      <c r="DC28" s="676"/>
      <c r="DD28" s="649">
        <v>4061235</v>
      </c>
      <c r="DE28" s="644"/>
      <c r="DF28" s="644"/>
      <c r="DG28" s="644"/>
      <c r="DH28" s="644"/>
      <c r="DI28" s="644"/>
      <c r="DJ28" s="644"/>
      <c r="DK28" s="645"/>
      <c r="DL28" s="649">
        <v>4061235</v>
      </c>
      <c r="DM28" s="644"/>
      <c r="DN28" s="644"/>
      <c r="DO28" s="644"/>
      <c r="DP28" s="644"/>
      <c r="DQ28" s="644"/>
      <c r="DR28" s="644"/>
      <c r="DS28" s="644"/>
      <c r="DT28" s="644"/>
      <c r="DU28" s="644"/>
      <c r="DV28" s="645"/>
      <c r="DW28" s="646">
        <v>15.3</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6889393</v>
      </c>
      <c r="S29" s="644"/>
      <c r="T29" s="644"/>
      <c r="U29" s="644"/>
      <c r="V29" s="644"/>
      <c r="W29" s="644"/>
      <c r="X29" s="644"/>
      <c r="Y29" s="645"/>
      <c r="Z29" s="703">
        <v>12.4</v>
      </c>
      <c r="AA29" s="703"/>
      <c r="AB29" s="703"/>
      <c r="AC29" s="703"/>
      <c r="AD29" s="704" t="s">
        <v>240</v>
      </c>
      <c r="AE29" s="704"/>
      <c r="AF29" s="704"/>
      <c r="AG29" s="704"/>
      <c r="AH29" s="704"/>
      <c r="AI29" s="704"/>
      <c r="AJ29" s="704"/>
      <c r="AK29" s="704"/>
      <c r="AL29" s="646" t="s">
        <v>174</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4350822</v>
      </c>
      <c r="CS29" s="642"/>
      <c r="CT29" s="642"/>
      <c r="CU29" s="642"/>
      <c r="CV29" s="642"/>
      <c r="CW29" s="642"/>
      <c r="CX29" s="642"/>
      <c r="CY29" s="643"/>
      <c r="CZ29" s="646">
        <v>8.1999999999999993</v>
      </c>
      <c r="DA29" s="675"/>
      <c r="DB29" s="675"/>
      <c r="DC29" s="676"/>
      <c r="DD29" s="649">
        <v>4061235</v>
      </c>
      <c r="DE29" s="642"/>
      <c r="DF29" s="642"/>
      <c r="DG29" s="642"/>
      <c r="DH29" s="642"/>
      <c r="DI29" s="642"/>
      <c r="DJ29" s="642"/>
      <c r="DK29" s="643"/>
      <c r="DL29" s="649">
        <v>4061235</v>
      </c>
      <c r="DM29" s="642"/>
      <c r="DN29" s="642"/>
      <c r="DO29" s="642"/>
      <c r="DP29" s="642"/>
      <c r="DQ29" s="642"/>
      <c r="DR29" s="642"/>
      <c r="DS29" s="642"/>
      <c r="DT29" s="642"/>
      <c r="DU29" s="642"/>
      <c r="DV29" s="643"/>
      <c r="DW29" s="646">
        <v>15.3</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267913</v>
      </c>
      <c r="S30" s="644"/>
      <c r="T30" s="644"/>
      <c r="U30" s="644"/>
      <c r="V30" s="644"/>
      <c r="W30" s="644"/>
      <c r="X30" s="644"/>
      <c r="Y30" s="645"/>
      <c r="Z30" s="703">
        <v>0.5</v>
      </c>
      <c r="AA30" s="703"/>
      <c r="AB30" s="703"/>
      <c r="AC30" s="703"/>
      <c r="AD30" s="704">
        <v>67256</v>
      </c>
      <c r="AE30" s="704"/>
      <c r="AF30" s="704"/>
      <c r="AG30" s="704"/>
      <c r="AH30" s="704"/>
      <c r="AI30" s="704"/>
      <c r="AJ30" s="704"/>
      <c r="AK30" s="704"/>
      <c r="AL30" s="646">
        <v>0.3</v>
      </c>
      <c r="AM30" s="647"/>
      <c r="AN30" s="647"/>
      <c r="AO30" s="705"/>
      <c r="AP30" s="731" t="s">
        <v>304</v>
      </c>
      <c r="AQ30" s="732"/>
      <c r="AR30" s="732"/>
      <c r="AS30" s="732"/>
      <c r="AT30" s="737" t="s">
        <v>305</v>
      </c>
      <c r="AU30" s="210"/>
      <c r="AV30" s="210"/>
      <c r="AW30" s="210"/>
      <c r="AX30" s="740" t="s">
        <v>182</v>
      </c>
      <c r="AY30" s="741"/>
      <c r="AZ30" s="741"/>
      <c r="BA30" s="741"/>
      <c r="BB30" s="741"/>
      <c r="BC30" s="741"/>
      <c r="BD30" s="741"/>
      <c r="BE30" s="741"/>
      <c r="BF30" s="742"/>
      <c r="BG30" s="721">
        <v>99</v>
      </c>
      <c r="BH30" s="722"/>
      <c r="BI30" s="722"/>
      <c r="BJ30" s="722"/>
      <c r="BK30" s="722"/>
      <c r="BL30" s="722"/>
      <c r="BM30" s="723">
        <v>95.2</v>
      </c>
      <c r="BN30" s="722"/>
      <c r="BO30" s="722"/>
      <c r="BP30" s="722"/>
      <c r="BQ30" s="724"/>
      <c r="BR30" s="721">
        <v>98.6</v>
      </c>
      <c r="BS30" s="722"/>
      <c r="BT30" s="722"/>
      <c r="BU30" s="722"/>
      <c r="BV30" s="722"/>
      <c r="BW30" s="722"/>
      <c r="BX30" s="723">
        <v>93.8</v>
      </c>
      <c r="BY30" s="722"/>
      <c r="BZ30" s="722"/>
      <c r="CA30" s="722"/>
      <c r="CB30" s="724"/>
      <c r="CD30" s="727"/>
      <c r="CE30" s="728"/>
      <c r="CF30" s="685" t="s">
        <v>306</v>
      </c>
      <c r="CG30" s="682"/>
      <c r="CH30" s="682"/>
      <c r="CI30" s="682"/>
      <c r="CJ30" s="682"/>
      <c r="CK30" s="682"/>
      <c r="CL30" s="682"/>
      <c r="CM30" s="682"/>
      <c r="CN30" s="682"/>
      <c r="CO30" s="682"/>
      <c r="CP30" s="682"/>
      <c r="CQ30" s="683"/>
      <c r="CR30" s="641">
        <v>4045077</v>
      </c>
      <c r="CS30" s="644"/>
      <c r="CT30" s="644"/>
      <c r="CU30" s="644"/>
      <c r="CV30" s="644"/>
      <c r="CW30" s="644"/>
      <c r="CX30" s="644"/>
      <c r="CY30" s="645"/>
      <c r="CZ30" s="646">
        <v>7.6</v>
      </c>
      <c r="DA30" s="675"/>
      <c r="DB30" s="675"/>
      <c r="DC30" s="676"/>
      <c r="DD30" s="649">
        <v>3793648</v>
      </c>
      <c r="DE30" s="644"/>
      <c r="DF30" s="644"/>
      <c r="DG30" s="644"/>
      <c r="DH30" s="644"/>
      <c r="DI30" s="644"/>
      <c r="DJ30" s="644"/>
      <c r="DK30" s="645"/>
      <c r="DL30" s="649">
        <v>3793648</v>
      </c>
      <c r="DM30" s="644"/>
      <c r="DN30" s="644"/>
      <c r="DO30" s="644"/>
      <c r="DP30" s="644"/>
      <c r="DQ30" s="644"/>
      <c r="DR30" s="644"/>
      <c r="DS30" s="644"/>
      <c r="DT30" s="644"/>
      <c r="DU30" s="644"/>
      <c r="DV30" s="645"/>
      <c r="DW30" s="646">
        <v>14.3</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1595514</v>
      </c>
      <c r="S31" s="644"/>
      <c r="T31" s="644"/>
      <c r="U31" s="644"/>
      <c r="V31" s="644"/>
      <c r="W31" s="644"/>
      <c r="X31" s="644"/>
      <c r="Y31" s="645"/>
      <c r="Z31" s="703">
        <v>2.9</v>
      </c>
      <c r="AA31" s="703"/>
      <c r="AB31" s="703"/>
      <c r="AC31" s="703"/>
      <c r="AD31" s="704" t="s">
        <v>240</v>
      </c>
      <c r="AE31" s="704"/>
      <c r="AF31" s="704"/>
      <c r="AG31" s="704"/>
      <c r="AH31" s="704"/>
      <c r="AI31" s="704"/>
      <c r="AJ31" s="704"/>
      <c r="AK31" s="704"/>
      <c r="AL31" s="646" t="s">
        <v>240</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99.3</v>
      </c>
      <c r="BH31" s="642"/>
      <c r="BI31" s="642"/>
      <c r="BJ31" s="642"/>
      <c r="BK31" s="642"/>
      <c r="BL31" s="642"/>
      <c r="BM31" s="647">
        <v>97.1</v>
      </c>
      <c r="BN31" s="720"/>
      <c r="BO31" s="720"/>
      <c r="BP31" s="720"/>
      <c r="BQ31" s="681"/>
      <c r="BR31" s="719">
        <v>99</v>
      </c>
      <c r="BS31" s="642"/>
      <c r="BT31" s="642"/>
      <c r="BU31" s="642"/>
      <c r="BV31" s="642"/>
      <c r="BW31" s="642"/>
      <c r="BX31" s="647">
        <v>96.1</v>
      </c>
      <c r="BY31" s="720"/>
      <c r="BZ31" s="720"/>
      <c r="CA31" s="720"/>
      <c r="CB31" s="681"/>
      <c r="CD31" s="727"/>
      <c r="CE31" s="728"/>
      <c r="CF31" s="685" t="s">
        <v>310</v>
      </c>
      <c r="CG31" s="682"/>
      <c r="CH31" s="682"/>
      <c r="CI31" s="682"/>
      <c r="CJ31" s="682"/>
      <c r="CK31" s="682"/>
      <c r="CL31" s="682"/>
      <c r="CM31" s="682"/>
      <c r="CN31" s="682"/>
      <c r="CO31" s="682"/>
      <c r="CP31" s="682"/>
      <c r="CQ31" s="683"/>
      <c r="CR31" s="641">
        <v>305745</v>
      </c>
      <c r="CS31" s="642"/>
      <c r="CT31" s="642"/>
      <c r="CU31" s="642"/>
      <c r="CV31" s="642"/>
      <c r="CW31" s="642"/>
      <c r="CX31" s="642"/>
      <c r="CY31" s="643"/>
      <c r="CZ31" s="646">
        <v>0.6</v>
      </c>
      <c r="DA31" s="675"/>
      <c r="DB31" s="675"/>
      <c r="DC31" s="676"/>
      <c r="DD31" s="649">
        <v>267587</v>
      </c>
      <c r="DE31" s="642"/>
      <c r="DF31" s="642"/>
      <c r="DG31" s="642"/>
      <c r="DH31" s="642"/>
      <c r="DI31" s="642"/>
      <c r="DJ31" s="642"/>
      <c r="DK31" s="643"/>
      <c r="DL31" s="649">
        <v>267587</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2764176</v>
      </c>
      <c r="S32" s="644"/>
      <c r="T32" s="644"/>
      <c r="U32" s="644"/>
      <c r="V32" s="644"/>
      <c r="W32" s="644"/>
      <c r="X32" s="644"/>
      <c r="Y32" s="645"/>
      <c r="Z32" s="703">
        <v>5</v>
      </c>
      <c r="AA32" s="703"/>
      <c r="AB32" s="703"/>
      <c r="AC32" s="703"/>
      <c r="AD32" s="704" t="s">
        <v>174</v>
      </c>
      <c r="AE32" s="704"/>
      <c r="AF32" s="704"/>
      <c r="AG32" s="704"/>
      <c r="AH32" s="704"/>
      <c r="AI32" s="704"/>
      <c r="AJ32" s="704"/>
      <c r="AK32" s="704"/>
      <c r="AL32" s="646" t="s">
        <v>174</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98.6</v>
      </c>
      <c r="BH32" s="657"/>
      <c r="BI32" s="657"/>
      <c r="BJ32" s="657"/>
      <c r="BK32" s="657"/>
      <c r="BL32" s="657"/>
      <c r="BM32" s="701">
        <v>93.1</v>
      </c>
      <c r="BN32" s="657"/>
      <c r="BO32" s="657"/>
      <c r="BP32" s="657"/>
      <c r="BQ32" s="694"/>
      <c r="BR32" s="718">
        <v>98.2</v>
      </c>
      <c r="BS32" s="657"/>
      <c r="BT32" s="657"/>
      <c r="BU32" s="657"/>
      <c r="BV32" s="657"/>
      <c r="BW32" s="657"/>
      <c r="BX32" s="701">
        <v>91.1</v>
      </c>
      <c r="BY32" s="657"/>
      <c r="BZ32" s="657"/>
      <c r="CA32" s="657"/>
      <c r="CB32" s="694"/>
      <c r="CD32" s="729"/>
      <c r="CE32" s="730"/>
      <c r="CF32" s="685" t="s">
        <v>313</v>
      </c>
      <c r="CG32" s="682"/>
      <c r="CH32" s="682"/>
      <c r="CI32" s="682"/>
      <c r="CJ32" s="682"/>
      <c r="CK32" s="682"/>
      <c r="CL32" s="682"/>
      <c r="CM32" s="682"/>
      <c r="CN32" s="682"/>
      <c r="CO32" s="682"/>
      <c r="CP32" s="682"/>
      <c r="CQ32" s="683"/>
      <c r="CR32" s="641" t="s">
        <v>174</v>
      </c>
      <c r="CS32" s="644"/>
      <c r="CT32" s="644"/>
      <c r="CU32" s="644"/>
      <c r="CV32" s="644"/>
      <c r="CW32" s="644"/>
      <c r="CX32" s="644"/>
      <c r="CY32" s="645"/>
      <c r="CZ32" s="646" t="s">
        <v>174</v>
      </c>
      <c r="DA32" s="675"/>
      <c r="DB32" s="675"/>
      <c r="DC32" s="676"/>
      <c r="DD32" s="649" t="s">
        <v>174</v>
      </c>
      <c r="DE32" s="644"/>
      <c r="DF32" s="644"/>
      <c r="DG32" s="644"/>
      <c r="DH32" s="644"/>
      <c r="DI32" s="644"/>
      <c r="DJ32" s="644"/>
      <c r="DK32" s="645"/>
      <c r="DL32" s="649" t="s">
        <v>240</v>
      </c>
      <c r="DM32" s="644"/>
      <c r="DN32" s="644"/>
      <c r="DO32" s="644"/>
      <c r="DP32" s="644"/>
      <c r="DQ32" s="644"/>
      <c r="DR32" s="644"/>
      <c r="DS32" s="644"/>
      <c r="DT32" s="644"/>
      <c r="DU32" s="644"/>
      <c r="DV32" s="645"/>
      <c r="DW32" s="646" t="s">
        <v>240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2312758</v>
      </c>
      <c r="S33" s="644"/>
      <c r="T33" s="644"/>
      <c r="U33" s="644"/>
      <c r="V33" s="644"/>
      <c r="W33" s="644"/>
      <c r="X33" s="644"/>
      <c r="Y33" s="645"/>
      <c r="Z33" s="703">
        <v>4.2</v>
      </c>
      <c r="AA33" s="703"/>
      <c r="AB33" s="703"/>
      <c r="AC33" s="703"/>
      <c r="AD33" s="704" t="s">
        <v>174</v>
      </c>
      <c r="AE33" s="704"/>
      <c r="AF33" s="704"/>
      <c r="AG33" s="704"/>
      <c r="AH33" s="704"/>
      <c r="AI33" s="704"/>
      <c r="AJ33" s="704"/>
      <c r="AK33" s="704"/>
      <c r="AL33" s="646" t="s">
        <v>174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18960748</v>
      </c>
      <c r="CS33" s="642"/>
      <c r="CT33" s="642"/>
      <c r="CU33" s="642"/>
      <c r="CV33" s="642"/>
      <c r="CW33" s="642"/>
      <c r="CX33" s="642"/>
      <c r="CY33" s="643"/>
      <c r="CZ33" s="646">
        <v>35.799999999999997</v>
      </c>
      <c r="DA33" s="675"/>
      <c r="DB33" s="675"/>
      <c r="DC33" s="676"/>
      <c r="DD33" s="649">
        <v>14399217</v>
      </c>
      <c r="DE33" s="642"/>
      <c r="DF33" s="642"/>
      <c r="DG33" s="642"/>
      <c r="DH33" s="642"/>
      <c r="DI33" s="642"/>
      <c r="DJ33" s="642"/>
      <c r="DK33" s="643"/>
      <c r="DL33" s="649">
        <v>10353537</v>
      </c>
      <c r="DM33" s="642"/>
      <c r="DN33" s="642"/>
      <c r="DO33" s="642"/>
      <c r="DP33" s="642"/>
      <c r="DQ33" s="642"/>
      <c r="DR33" s="642"/>
      <c r="DS33" s="642"/>
      <c r="DT33" s="642"/>
      <c r="DU33" s="642"/>
      <c r="DV33" s="643"/>
      <c r="DW33" s="646">
        <v>39</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485001</v>
      </c>
      <c r="S34" s="644"/>
      <c r="T34" s="644"/>
      <c r="U34" s="644"/>
      <c r="V34" s="644"/>
      <c r="W34" s="644"/>
      <c r="X34" s="644"/>
      <c r="Y34" s="645"/>
      <c r="Z34" s="703">
        <v>0.9</v>
      </c>
      <c r="AA34" s="703"/>
      <c r="AB34" s="703"/>
      <c r="AC34" s="703"/>
      <c r="AD34" s="704">
        <v>491</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6146072</v>
      </c>
      <c r="CS34" s="644"/>
      <c r="CT34" s="644"/>
      <c r="CU34" s="644"/>
      <c r="CV34" s="644"/>
      <c r="CW34" s="644"/>
      <c r="CX34" s="644"/>
      <c r="CY34" s="645"/>
      <c r="CZ34" s="646">
        <v>11.6</v>
      </c>
      <c r="DA34" s="675"/>
      <c r="DB34" s="675"/>
      <c r="DC34" s="676"/>
      <c r="DD34" s="649">
        <v>5184653</v>
      </c>
      <c r="DE34" s="644"/>
      <c r="DF34" s="644"/>
      <c r="DG34" s="644"/>
      <c r="DH34" s="644"/>
      <c r="DI34" s="644"/>
      <c r="DJ34" s="644"/>
      <c r="DK34" s="645"/>
      <c r="DL34" s="649">
        <v>3846552</v>
      </c>
      <c r="DM34" s="644"/>
      <c r="DN34" s="644"/>
      <c r="DO34" s="644"/>
      <c r="DP34" s="644"/>
      <c r="DQ34" s="644"/>
      <c r="DR34" s="644"/>
      <c r="DS34" s="644"/>
      <c r="DT34" s="644"/>
      <c r="DU34" s="644"/>
      <c r="DV34" s="645"/>
      <c r="DW34" s="646">
        <v>14.5</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3818100</v>
      </c>
      <c r="S35" s="644"/>
      <c r="T35" s="644"/>
      <c r="U35" s="644"/>
      <c r="V35" s="644"/>
      <c r="W35" s="644"/>
      <c r="X35" s="644"/>
      <c r="Y35" s="645"/>
      <c r="Z35" s="703">
        <v>6.9</v>
      </c>
      <c r="AA35" s="703"/>
      <c r="AB35" s="703"/>
      <c r="AC35" s="703"/>
      <c r="AD35" s="704" t="s">
        <v>240</v>
      </c>
      <c r="AE35" s="704"/>
      <c r="AF35" s="704"/>
      <c r="AG35" s="704"/>
      <c r="AH35" s="704"/>
      <c r="AI35" s="704"/>
      <c r="AJ35" s="704"/>
      <c r="AK35" s="704"/>
      <c r="AL35" s="646" t="s">
        <v>240</v>
      </c>
      <c r="AM35" s="647"/>
      <c r="AN35" s="647"/>
      <c r="AO35" s="705"/>
      <c r="AP35" s="214"/>
      <c r="AQ35" s="709" t="s">
        <v>321</v>
      </c>
      <c r="AR35" s="710"/>
      <c r="AS35" s="710"/>
      <c r="AT35" s="710"/>
      <c r="AU35" s="710"/>
      <c r="AV35" s="710"/>
      <c r="AW35" s="710"/>
      <c r="AX35" s="710"/>
      <c r="AY35" s="711"/>
      <c r="AZ35" s="706">
        <v>5219295</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506652</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258304</v>
      </c>
      <c r="CS35" s="642"/>
      <c r="CT35" s="642"/>
      <c r="CU35" s="642"/>
      <c r="CV35" s="642"/>
      <c r="CW35" s="642"/>
      <c r="CX35" s="642"/>
      <c r="CY35" s="643"/>
      <c r="CZ35" s="646">
        <v>0.5</v>
      </c>
      <c r="DA35" s="675"/>
      <c r="DB35" s="675"/>
      <c r="DC35" s="676"/>
      <c r="DD35" s="649">
        <v>232905</v>
      </c>
      <c r="DE35" s="642"/>
      <c r="DF35" s="642"/>
      <c r="DG35" s="642"/>
      <c r="DH35" s="642"/>
      <c r="DI35" s="642"/>
      <c r="DJ35" s="642"/>
      <c r="DK35" s="643"/>
      <c r="DL35" s="649">
        <v>232905</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174</v>
      </c>
      <c r="S36" s="644"/>
      <c r="T36" s="644"/>
      <c r="U36" s="644"/>
      <c r="V36" s="644"/>
      <c r="W36" s="644"/>
      <c r="X36" s="644"/>
      <c r="Y36" s="645"/>
      <c r="Z36" s="703" t="s">
        <v>240</v>
      </c>
      <c r="AA36" s="703"/>
      <c r="AB36" s="703"/>
      <c r="AC36" s="703"/>
      <c r="AD36" s="704" t="s">
        <v>174</v>
      </c>
      <c r="AE36" s="704"/>
      <c r="AF36" s="704"/>
      <c r="AG36" s="704"/>
      <c r="AH36" s="704"/>
      <c r="AI36" s="704"/>
      <c r="AJ36" s="704"/>
      <c r="AK36" s="704"/>
      <c r="AL36" s="646" t="s">
        <v>240</v>
      </c>
      <c r="AM36" s="647"/>
      <c r="AN36" s="647"/>
      <c r="AO36" s="705"/>
      <c r="AQ36" s="678" t="s">
        <v>325</v>
      </c>
      <c r="AR36" s="679"/>
      <c r="AS36" s="679"/>
      <c r="AT36" s="679"/>
      <c r="AU36" s="679"/>
      <c r="AV36" s="679"/>
      <c r="AW36" s="679"/>
      <c r="AX36" s="679"/>
      <c r="AY36" s="680"/>
      <c r="AZ36" s="641">
        <v>545513</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-25908</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3898074</v>
      </c>
      <c r="CS36" s="644"/>
      <c r="CT36" s="644"/>
      <c r="CU36" s="644"/>
      <c r="CV36" s="644"/>
      <c r="CW36" s="644"/>
      <c r="CX36" s="644"/>
      <c r="CY36" s="645"/>
      <c r="CZ36" s="646">
        <v>7.4</v>
      </c>
      <c r="DA36" s="675"/>
      <c r="DB36" s="675"/>
      <c r="DC36" s="676"/>
      <c r="DD36" s="649">
        <v>3353899</v>
      </c>
      <c r="DE36" s="644"/>
      <c r="DF36" s="644"/>
      <c r="DG36" s="644"/>
      <c r="DH36" s="644"/>
      <c r="DI36" s="644"/>
      <c r="DJ36" s="644"/>
      <c r="DK36" s="645"/>
      <c r="DL36" s="649">
        <v>2686289</v>
      </c>
      <c r="DM36" s="644"/>
      <c r="DN36" s="644"/>
      <c r="DO36" s="644"/>
      <c r="DP36" s="644"/>
      <c r="DQ36" s="644"/>
      <c r="DR36" s="644"/>
      <c r="DS36" s="644"/>
      <c r="DT36" s="644"/>
      <c r="DU36" s="644"/>
      <c r="DV36" s="645"/>
      <c r="DW36" s="646">
        <v>10.1</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1340000</v>
      </c>
      <c r="S37" s="644"/>
      <c r="T37" s="644"/>
      <c r="U37" s="644"/>
      <c r="V37" s="644"/>
      <c r="W37" s="644"/>
      <c r="X37" s="644"/>
      <c r="Y37" s="645"/>
      <c r="Z37" s="703">
        <v>2.4</v>
      </c>
      <c r="AA37" s="703"/>
      <c r="AB37" s="703"/>
      <c r="AC37" s="703"/>
      <c r="AD37" s="704" t="s">
        <v>174</v>
      </c>
      <c r="AE37" s="704"/>
      <c r="AF37" s="704"/>
      <c r="AG37" s="704"/>
      <c r="AH37" s="704"/>
      <c r="AI37" s="704"/>
      <c r="AJ37" s="704"/>
      <c r="AK37" s="704"/>
      <c r="AL37" s="646" t="s">
        <v>174</v>
      </c>
      <c r="AM37" s="647"/>
      <c r="AN37" s="647"/>
      <c r="AO37" s="705"/>
      <c r="AQ37" s="678" t="s">
        <v>329</v>
      </c>
      <c r="AR37" s="679"/>
      <c r="AS37" s="679"/>
      <c r="AT37" s="679"/>
      <c r="AU37" s="679"/>
      <c r="AV37" s="679"/>
      <c r="AW37" s="679"/>
      <c r="AX37" s="679"/>
      <c r="AY37" s="680"/>
      <c r="AZ37" s="641">
        <v>18460</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15367</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2014355</v>
      </c>
      <c r="CS37" s="642"/>
      <c r="CT37" s="642"/>
      <c r="CU37" s="642"/>
      <c r="CV37" s="642"/>
      <c r="CW37" s="642"/>
      <c r="CX37" s="642"/>
      <c r="CY37" s="643"/>
      <c r="CZ37" s="646">
        <v>3.8</v>
      </c>
      <c r="DA37" s="675"/>
      <c r="DB37" s="675"/>
      <c r="DC37" s="676"/>
      <c r="DD37" s="649">
        <v>2014112</v>
      </c>
      <c r="DE37" s="642"/>
      <c r="DF37" s="642"/>
      <c r="DG37" s="642"/>
      <c r="DH37" s="642"/>
      <c r="DI37" s="642"/>
      <c r="DJ37" s="642"/>
      <c r="DK37" s="643"/>
      <c r="DL37" s="649">
        <v>1850265</v>
      </c>
      <c r="DM37" s="642"/>
      <c r="DN37" s="642"/>
      <c r="DO37" s="642"/>
      <c r="DP37" s="642"/>
      <c r="DQ37" s="642"/>
      <c r="DR37" s="642"/>
      <c r="DS37" s="642"/>
      <c r="DT37" s="642"/>
      <c r="DU37" s="642"/>
      <c r="DV37" s="643"/>
      <c r="DW37" s="646">
        <v>7</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55420890</v>
      </c>
      <c r="S38" s="693"/>
      <c r="T38" s="693"/>
      <c r="U38" s="693"/>
      <c r="V38" s="693"/>
      <c r="W38" s="693"/>
      <c r="X38" s="693"/>
      <c r="Y38" s="698"/>
      <c r="Z38" s="699">
        <v>100</v>
      </c>
      <c r="AA38" s="699"/>
      <c r="AB38" s="699"/>
      <c r="AC38" s="699"/>
      <c r="AD38" s="700">
        <v>25182264</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174</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25070</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5200835</v>
      </c>
      <c r="CS38" s="644"/>
      <c r="CT38" s="644"/>
      <c r="CU38" s="644"/>
      <c r="CV38" s="644"/>
      <c r="CW38" s="644"/>
      <c r="CX38" s="644"/>
      <c r="CY38" s="645"/>
      <c r="CZ38" s="646">
        <v>9.8000000000000007</v>
      </c>
      <c r="DA38" s="675"/>
      <c r="DB38" s="675"/>
      <c r="DC38" s="676"/>
      <c r="DD38" s="649">
        <v>4254015</v>
      </c>
      <c r="DE38" s="644"/>
      <c r="DF38" s="644"/>
      <c r="DG38" s="644"/>
      <c r="DH38" s="644"/>
      <c r="DI38" s="644"/>
      <c r="DJ38" s="644"/>
      <c r="DK38" s="645"/>
      <c r="DL38" s="649">
        <v>3587791</v>
      </c>
      <c r="DM38" s="644"/>
      <c r="DN38" s="644"/>
      <c r="DO38" s="644"/>
      <c r="DP38" s="644"/>
      <c r="DQ38" s="644"/>
      <c r="DR38" s="644"/>
      <c r="DS38" s="644"/>
      <c r="DT38" s="644"/>
      <c r="DU38" s="644"/>
      <c r="DV38" s="645"/>
      <c r="DW38" s="646">
        <v>13.5</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174</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87</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3438901</v>
      </c>
      <c r="CS39" s="642"/>
      <c r="CT39" s="642"/>
      <c r="CU39" s="642"/>
      <c r="CV39" s="642"/>
      <c r="CW39" s="642"/>
      <c r="CX39" s="642"/>
      <c r="CY39" s="643"/>
      <c r="CZ39" s="646">
        <v>6.5</v>
      </c>
      <c r="DA39" s="675"/>
      <c r="DB39" s="675"/>
      <c r="DC39" s="676"/>
      <c r="DD39" s="649">
        <v>1371545</v>
      </c>
      <c r="DE39" s="642"/>
      <c r="DF39" s="642"/>
      <c r="DG39" s="642"/>
      <c r="DH39" s="642"/>
      <c r="DI39" s="642"/>
      <c r="DJ39" s="642"/>
      <c r="DK39" s="643"/>
      <c r="DL39" s="649" t="s">
        <v>174</v>
      </c>
      <c r="DM39" s="642"/>
      <c r="DN39" s="642"/>
      <c r="DO39" s="642"/>
      <c r="DP39" s="642"/>
      <c r="DQ39" s="642"/>
      <c r="DR39" s="642"/>
      <c r="DS39" s="642"/>
      <c r="DT39" s="642"/>
      <c r="DU39" s="642"/>
      <c r="DV39" s="643"/>
      <c r="DW39" s="646" t="s">
        <v>174</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1384296</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139</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18562</v>
      </c>
      <c r="CS40" s="644"/>
      <c r="CT40" s="644"/>
      <c r="CU40" s="644"/>
      <c r="CV40" s="644"/>
      <c r="CW40" s="644"/>
      <c r="CX40" s="644"/>
      <c r="CY40" s="645"/>
      <c r="CZ40" s="646">
        <v>0</v>
      </c>
      <c r="DA40" s="675"/>
      <c r="DB40" s="675"/>
      <c r="DC40" s="676"/>
      <c r="DD40" s="649">
        <v>2200</v>
      </c>
      <c r="DE40" s="644"/>
      <c r="DF40" s="644"/>
      <c r="DG40" s="644"/>
      <c r="DH40" s="644"/>
      <c r="DI40" s="644"/>
      <c r="DJ40" s="644"/>
      <c r="DK40" s="645"/>
      <c r="DL40" s="649" t="s">
        <v>174</v>
      </c>
      <c r="DM40" s="644"/>
      <c r="DN40" s="644"/>
      <c r="DO40" s="644"/>
      <c r="DP40" s="644"/>
      <c r="DQ40" s="644"/>
      <c r="DR40" s="644"/>
      <c r="DS40" s="644"/>
      <c r="DT40" s="644"/>
      <c r="DU40" s="644"/>
      <c r="DV40" s="645"/>
      <c r="DW40" s="646" t="s">
        <v>174</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3271026</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318</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174</v>
      </c>
      <c r="CS41" s="642"/>
      <c r="CT41" s="642"/>
      <c r="CU41" s="642"/>
      <c r="CV41" s="642"/>
      <c r="CW41" s="642"/>
      <c r="CX41" s="642"/>
      <c r="CY41" s="643"/>
      <c r="CZ41" s="646" t="s">
        <v>174</v>
      </c>
      <c r="DA41" s="675"/>
      <c r="DB41" s="675"/>
      <c r="DC41" s="676"/>
      <c r="DD41" s="649" t="s">
        <v>174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9448632</v>
      </c>
      <c r="CS42" s="644"/>
      <c r="CT42" s="644"/>
      <c r="CU42" s="644"/>
      <c r="CV42" s="644"/>
      <c r="CW42" s="644"/>
      <c r="CX42" s="644"/>
      <c r="CY42" s="645"/>
      <c r="CZ42" s="646">
        <v>17.899999999999999</v>
      </c>
      <c r="DA42" s="647"/>
      <c r="DB42" s="647"/>
      <c r="DC42" s="648"/>
      <c r="DD42" s="649">
        <v>3032183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389179</v>
      </c>
      <c r="CS43" s="642"/>
      <c r="CT43" s="642"/>
      <c r="CU43" s="642"/>
      <c r="CV43" s="642"/>
      <c r="CW43" s="642"/>
      <c r="CX43" s="642"/>
      <c r="CY43" s="643"/>
      <c r="CZ43" s="646">
        <v>0.7</v>
      </c>
      <c r="DA43" s="675"/>
      <c r="DB43" s="675"/>
      <c r="DC43" s="676"/>
      <c r="DD43" s="649">
        <v>389179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7830657</v>
      </c>
      <c r="CS44" s="644"/>
      <c r="CT44" s="644"/>
      <c r="CU44" s="644"/>
      <c r="CV44" s="644"/>
      <c r="CW44" s="644"/>
      <c r="CX44" s="644"/>
      <c r="CY44" s="645"/>
      <c r="CZ44" s="646">
        <v>14.8</v>
      </c>
      <c r="DA44" s="647"/>
      <c r="DB44" s="647"/>
      <c r="DC44" s="648"/>
      <c r="DD44" s="649">
        <v>2536685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3700504</v>
      </c>
      <c r="CS45" s="642"/>
      <c r="CT45" s="642"/>
      <c r="CU45" s="642"/>
      <c r="CV45" s="642"/>
      <c r="CW45" s="642"/>
      <c r="CX45" s="642"/>
      <c r="CY45" s="643"/>
      <c r="CZ45" s="646">
        <v>7</v>
      </c>
      <c r="DA45" s="675"/>
      <c r="DB45" s="675"/>
      <c r="DC45" s="676"/>
      <c r="DD45" s="649">
        <v>118350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3948415</v>
      </c>
      <c r="CS46" s="644"/>
      <c r="CT46" s="644"/>
      <c r="CU46" s="644"/>
      <c r="CV46" s="644"/>
      <c r="CW46" s="644"/>
      <c r="CX46" s="644"/>
      <c r="CY46" s="645"/>
      <c r="CZ46" s="646">
        <v>7.5</v>
      </c>
      <c r="DA46" s="647"/>
      <c r="DB46" s="647"/>
      <c r="DC46" s="648"/>
      <c r="DD46" s="649">
        <v>2401259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1617975</v>
      </c>
      <c r="CS47" s="642"/>
      <c r="CT47" s="642"/>
      <c r="CU47" s="642"/>
      <c r="CV47" s="642"/>
      <c r="CW47" s="642"/>
      <c r="CX47" s="642"/>
      <c r="CY47" s="643"/>
      <c r="CZ47" s="646">
        <v>3.1</v>
      </c>
      <c r="DA47" s="675"/>
      <c r="DB47" s="675"/>
      <c r="DC47" s="676"/>
      <c r="DD47" s="649">
        <v>495498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174</v>
      </c>
      <c r="CS48" s="644"/>
      <c r="CT48" s="644"/>
      <c r="CU48" s="644"/>
      <c r="CV48" s="644"/>
      <c r="CW48" s="644"/>
      <c r="CX48" s="644"/>
      <c r="CY48" s="645"/>
      <c r="CZ48" s="646" t="s">
        <v>240</v>
      </c>
      <c r="DA48" s="647"/>
      <c r="DB48" s="647"/>
      <c r="DC48" s="648"/>
      <c r="DD48" s="649" t="s">
        <v>174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52899395</v>
      </c>
      <c r="CS49" s="657"/>
      <c r="CT49" s="657"/>
      <c r="CU49" s="657"/>
      <c r="CV49" s="657"/>
      <c r="CW49" s="657"/>
      <c r="CX49" s="657"/>
      <c r="CY49" s="658"/>
      <c r="CZ49" s="659">
        <v>100</v>
      </c>
      <c r="DA49" s="660"/>
      <c r="DB49" s="660"/>
      <c r="DC49" s="661"/>
      <c r="DD49" s="662">
        <v>31485944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6tjLEJziwbGIP+WrW84NY9B9XJ9QrSOq1vRFxexvJplHifaKWCbGfm3YYudwpmga2J5DlxCoHPfhBAnbRa511Q==" saltValue="jBPWzO13ilY9+7Oh/nvUmg==" spinCount="100000" sheet="1" objects="1" scenarios="1"/>
  <customSheetViews>
    <customSheetView guid="{D00CA104-362A-471C-8899-5AA7AC07968E}" showGridLines="0" fitToPage="1" hiddenRows="1" hiddenColumns="1">
      <selection activeCell="I59" sqref="I59"/>
      <pageMargins left="0" right="0" top="0.39370078740157483" bottom="0.39370078740157483" header="0.19685039370078741" footer="0.19685039370078741"/>
      <printOptions horizontalCentered="1"/>
      <pageSetup paperSize="9" scale="68" orientation="landscape" r:id="rId1"/>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election activeCell="DL82" sqref="DL82:DP8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358</v>
      </c>
      <c r="DK2" s="1183"/>
      <c r="DL2" s="1183"/>
      <c r="DM2" s="1183"/>
      <c r="DN2" s="1183"/>
      <c r="DO2" s="1184"/>
      <c r="DP2" s="229"/>
      <c r="DQ2" s="1182" t="s">
        <v>359</v>
      </c>
      <c r="DR2" s="1183"/>
      <c r="DS2" s="1183"/>
      <c r="DT2" s="1183"/>
      <c r="DU2" s="1183"/>
      <c r="DV2" s="1183"/>
      <c r="DW2" s="1183"/>
      <c r="DX2" s="1183"/>
      <c r="DY2" s="1183"/>
      <c r="DZ2" s="1184"/>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5" t="s">
        <v>360</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5"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70" t="s">
        <v>376</v>
      </c>
      <c r="DH5" s="1171"/>
      <c r="DI5" s="1171"/>
      <c r="DJ5" s="1171"/>
      <c r="DK5" s="1172"/>
      <c r="DL5" s="1170" t="s">
        <v>377</v>
      </c>
      <c r="DM5" s="1171"/>
      <c r="DN5" s="1171"/>
      <c r="DO5" s="1171"/>
      <c r="DP5" s="1172"/>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6"/>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3"/>
      <c r="DH6" s="1174"/>
      <c r="DI6" s="1174"/>
      <c r="DJ6" s="1174"/>
      <c r="DK6" s="1175"/>
      <c r="DL6" s="1173"/>
      <c r="DM6" s="1174"/>
      <c r="DN6" s="1174"/>
      <c r="DO6" s="1174"/>
      <c r="DP6" s="1175"/>
      <c r="DQ6" s="1073"/>
      <c r="DR6" s="1074"/>
      <c r="DS6" s="1074"/>
      <c r="DT6" s="1074"/>
      <c r="DU6" s="1075"/>
      <c r="DV6" s="1073"/>
      <c r="DW6" s="1074"/>
      <c r="DX6" s="1074"/>
      <c r="DY6" s="1074"/>
      <c r="DZ6" s="1087"/>
      <c r="EA6" s="234"/>
    </row>
    <row r="7" spans="1:131" s="235" customFormat="1" ht="26.25" customHeight="1" thickTop="1" x14ac:dyDescent="0.15">
      <c r="A7" s="238">
        <v>1</v>
      </c>
      <c r="B7" s="1122" t="s">
        <v>379</v>
      </c>
      <c r="C7" s="1123"/>
      <c r="D7" s="1123"/>
      <c r="E7" s="1123"/>
      <c r="F7" s="1123"/>
      <c r="G7" s="1123"/>
      <c r="H7" s="1123"/>
      <c r="I7" s="1123"/>
      <c r="J7" s="1123"/>
      <c r="K7" s="1123"/>
      <c r="L7" s="1123"/>
      <c r="M7" s="1123"/>
      <c r="N7" s="1123"/>
      <c r="O7" s="1123"/>
      <c r="P7" s="1124"/>
      <c r="Q7" s="1176">
        <v>55421</v>
      </c>
      <c r="R7" s="1177"/>
      <c r="S7" s="1177"/>
      <c r="T7" s="1177"/>
      <c r="U7" s="1177"/>
      <c r="V7" s="1177">
        <v>52899</v>
      </c>
      <c r="W7" s="1177"/>
      <c r="X7" s="1177"/>
      <c r="Y7" s="1177"/>
      <c r="Z7" s="1177"/>
      <c r="AA7" s="1177">
        <v>2521</v>
      </c>
      <c r="AB7" s="1177"/>
      <c r="AC7" s="1177"/>
      <c r="AD7" s="1177"/>
      <c r="AE7" s="1178"/>
      <c r="AF7" s="1179">
        <v>2337</v>
      </c>
      <c r="AG7" s="1180"/>
      <c r="AH7" s="1180"/>
      <c r="AI7" s="1180"/>
      <c r="AJ7" s="1181"/>
      <c r="AK7" s="1163">
        <v>2764</v>
      </c>
      <c r="AL7" s="1164"/>
      <c r="AM7" s="1164"/>
      <c r="AN7" s="1164"/>
      <c r="AO7" s="1164"/>
      <c r="AP7" s="1164">
        <v>38907</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c r="BS7" s="1167" t="s">
        <v>579</v>
      </c>
      <c r="BT7" s="1168"/>
      <c r="BU7" s="1168"/>
      <c r="BV7" s="1168"/>
      <c r="BW7" s="1168"/>
      <c r="BX7" s="1168"/>
      <c r="BY7" s="1168"/>
      <c r="BZ7" s="1168"/>
      <c r="CA7" s="1168"/>
      <c r="CB7" s="1168"/>
      <c r="CC7" s="1168"/>
      <c r="CD7" s="1168"/>
      <c r="CE7" s="1168"/>
      <c r="CF7" s="1168"/>
      <c r="CG7" s="1169"/>
      <c r="CH7" s="1160">
        <v>-4</v>
      </c>
      <c r="CI7" s="1161"/>
      <c r="CJ7" s="1161"/>
      <c r="CK7" s="1161"/>
      <c r="CL7" s="1162"/>
      <c r="CM7" s="1160">
        <v>116</v>
      </c>
      <c r="CN7" s="1161"/>
      <c r="CO7" s="1161"/>
      <c r="CP7" s="1161"/>
      <c r="CQ7" s="1162"/>
      <c r="CR7" s="1160">
        <v>35</v>
      </c>
      <c r="CS7" s="1161"/>
      <c r="CT7" s="1161"/>
      <c r="CU7" s="1161"/>
      <c r="CV7" s="1162"/>
      <c r="CW7" s="1160">
        <v>9</v>
      </c>
      <c r="CX7" s="1161"/>
      <c r="CY7" s="1161"/>
      <c r="CZ7" s="1161"/>
      <c r="DA7" s="1162"/>
      <c r="DB7" s="1160" t="s">
        <v>507</v>
      </c>
      <c r="DC7" s="1161"/>
      <c r="DD7" s="1161"/>
      <c r="DE7" s="1161"/>
      <c r="DF7" s="1162"/>
      <c r="DG7" s="1160" t="s">
        <v>507</v>
      </c>
      <c r="DH7" s="1161"/>
      <c r="DI7" s="1161"/>
      <c r="DJ7" s="1161"/>
      <c r="DK7" s="1162"/>
      <c r="DL7" s="1160" t="s">
        <v>507</v>
      </c>
      <c r="DM7" s="1161"/>
      <c r="DN7" s="1161"/>
      <c r="DO7" s="1161"/>
      <c r="DP7" s="1162"/>
      <c r="DQ7" s="1160" t="s">
        <v>507</v>
      </c>
      <c r="DR7" s="1161"/>
      <c r="DS7" s="1161"/>
      <c r="DT7" s="1161"/>
      <c r="DU7" s="1162"/>
      <c r="DV7" s="1187"/>
      <c r="DW7" s="1188"/>
      <c r="DX7" s="1188"/>
      <c r="DY7" s="1188"/>
      <c r="DZ7" s="1189"/>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8"/>
      <c r="AL8" s="1159"/>
      <c r="AM8" s="1159"/>
      <c r="AN8" s="1159"/>
      <c r="AO8" s="1159"/>
      <c r="AP8" s="1159"/>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1083" t="s">
        <v>580</v>
      </c>
      <c r="BT8" s="1084"/>
      <c r="BU8" s="1084"/>
      <c r="BV8" s="1084"/>
      <c r="BW8" s="1084"/>
      <c r="BX8" s="1084"/>
      <c r="BY8" s="1084"/>
      <c r="BZ8" s="1084"/>
      <c r="CA8" s="1084"/>
      <c r="CB8" s="1084"/>
      <c r="CC8" s="1084"/>
      <c r="CD8" s="1084"/>
      <c r="CE8" s="1084"/>
      <c r="CF8" s="1084"/>
      <c r="CG8" s="1085"/>
      <c r="CH8" s="1058">
        <v>10</v>
      </c>
      <c r="CI8" s="1059"/>
      <c r="CJ8" s="1059"/>
      <c r="CK8" s="1059"/>
      <c r="CL8" s="1060"/>
      <c r="CM8" s="1058">
        <v>62</v>
      </c>
      <c r="CN8" s="1059"/>
      <c r="CO8" s="1059"/>
      <c r="CP8" s="1059"/>
      <c r="CQ8" s="1060"/>
      <c r="CR8" s="1058">
        <v>5</v>
      </c>
      <c r="CS8" s="1059"/>
      <c r="CT8" s="1059"/>
      <c r="CU8" s="1059"/>
      <c r="CV8" s="1060"/>
      <c r="CW8" s="1058" t="s">
        <v>582</v>
      </c>
      <c r="CX8" s="1059"/>
      <c r="CY8" s="1059"/>
      <c r="CZ8" s="1059"/>
      <c r="DA8" s="1060"/>
      <c r="DB8" s="1058" t="s">
        <v>507</v>
      </c>
      <c r="DC8" s="1059"/>
      <c r="DD8" s="1059"/>
      <c r="DE8" s="1059"/>
      <c r="DF8" s="1060"/>
      <c r="DG8" s="1058" t="s">
        <v>507</v>
      </c>
      <c r="DH8" s="1059"/>
      <c r="DI8" s="1059"/>
      <c r="DJ8" s="1059"/>
      <c r="DK8" s="1060"/>
      <c r="DL8" s="1058" t="s">
        <v>507</v>
      </c>
      <c r="DM8" s="1059"/>
      <c r="DN8" s="1059"/>
      <c r="DO8" s="1059"/>
      <c r="DP8" s="1060"/>
      <c r="DQ8" s="1058" t="s">
        <v>507</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8"/>
      <c r="AL9" s="1159"/>
      <c r="AM9" s="1159"/>
      <c r="AN9" s="1159"/>
      <c r="AO9" s="1159"/>
      <c r="AP9" s="1159"/>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1083" t="s">
        <v>581</v>
      </c>
      <c r="BT9" s="1084"/>
      <c r="BU9" s="1084"/>
      <c r="BV9" s="1084"/>
      <c r="BW9" s="1084"/>
      <c r="BX9" s="1084"/>
      <c r="BY9" s="1084"/>
      <c r="BZ9" s="1084"/>
      <c r="CA9" s="1084"/>
      <c r="CB9" s="1084"/>
      <c r="CC9" s="1084"/>
      <c r="CD9" s="1084"/>
      <c r="CE9" s="1084"/>
      <c r="CF9" s="1084"/>
      <c r="CG9" s="1085"/>
      <c r="CH9" s="1058">
        <v>1</v>
      </c>
      <c r="CI9" s="1059"/>
      <c r="CJ9" s="1059"/>
      <c r="CK9" s="1059"/>
      <c r="CL9" s="1060"/>
      <c r="CM9" s="1058">
        <v>48</v>
      </c>
      <c r="CN9" s="1059"/>
      <c r="CO9" s="1059"/>
      <c r="CP9" s="1059"/>
      <c r="CQ9" s="1060"/>
      <c r="CR9" s="1058">
        <v>30</v>
      </c>
      <c r="CS9" s="1059"/>
      <c r="CT9" s="1059"/>
      <c r="CU9" s="1059"/>
      <c r="CV9" s="1060"/>
      <c r="CW9" s="1058">
        <v>13</v>
      </c>
      <c r="CX9" s="1059"/>
      <c r="CY9" s="1059"/>
      <c r="CZ9" s="1059"/>
      <c r="DA9" s="1060"/>
      <c r="DB9" s="1058" t="s">
        <v>507</v>
      </c>
      <c r="DC9" s="1059"/>
      <c r="DD9" s="1059"/>
      <c r="DE9" s="1059"/>
      <c r="DF9" s="1060"/>
      <c r="DG9" s="1058" t="s">
        <v>507</v>
      </c>
      <c r="DH9" s="1059"/>
      <c r="DI9" s="1059"/>
      <c r="DJ9" s="1059"/>
      <c r="DK9" s="1060"/>
      <c r="DL9" s="1058" t="s">
        <v>507</v>
      </c>
      <c r="DM9" s="1059"/>
      <c r="DN9" s="1059"/>
      <c r="DO9" s="1059"/>
      <c r="DP9" s="1060"/>
      <c r="DQ9" s="1058" t="s">
        <v>507</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3"/>
      <c r="R22" s="1154"/>
      <c r="S22" s="1154"/>
      <c r="T22" s="1154"/>
      <c r="U22" s="1154"/>
      <c r="V22" s="1154"/>
      <c r="W22" s="1154"/>
      <c r="X22" s="1154"/>
      <c r="Y22" s="1154"/>
      <c r="Z22" s="1154"/>
      <c r="AA22" s="1154"/>
      <c r="AB22" s="1154"/>
      <c r="AC22" s="1154"/>
      <c r="AD22" s="1154"/>
      <c r="AE22" s="1155"/>
      <c r="AF22" s="1088"/>
      <c r="AG22" s="1089"/>
      <c r="AH22" s="1089"/>
      <c r="AI22" s="1089"/>
      <c r="AJ22" s="1090"/>
      <c r="AK22" s="1149"/>
      <c r="AL22" s="1150"/>
      <c r="AM22" s="1150"/>
      <c r="AN22" s="1150"/>
      <c r="AO22" s="1150"/>
      <c r="AP22" s="1150"/>
      <c r="AQ22" s="1150"/>
      <c r="AR22" s="1150"/>
      <c r="AS22" s="1150"/>
      <c r="AT22" s="1150"/>
      <c r="AU22" s="1151"/>
      <c r="AV22" s="1151"/>
      <c r="AW22" s="1151"/>
      <c r="AX22" s="1151"/>
      <c r="AY22" s="1152"/>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40">
        <v>55421</v>
      </c>
      <c r="R23" s="1141"/>
      <c r="S23" s="1141"/>
      <c r="T23" s="1141"/>
      <c r="U23" s="1141"/>
      <c r="V23" s="1141">
        <v>52899</v>
      </c>
      <c r="W23" s="1141"/>
      <c r="X23" s="1141"/>
      <c r="Y23" s="1141"/>
      <c r="Z23" s="1141"/>
      <c r="AA23" s="1141">
        <v>2521</v>
      </c>
      <c r="AB23" s="1141"/>
      <c r="AC23" s="1141"/>
      <c r="AD23" s="1141"/>
      <c r="AE23" s="1142"/>
      <c r="AF23" s="1143">
        <v>2337</v>
      </c>
      <c r="AG23" s="1141"/>
      <c r="AH23" s="1141"/>
      <c r="AI23" s="1141"/>
      <c r="AJ23" s="1144"/>
      <c r="AK23" s="1145"/>
      <c r="AL23" s="1146"/>
      <c r="AM23" s="1146"/>
      <c r="AN23" s="1146"/>
      <c r="AO23" s="1146"/>
      <c r="AP23" s="1141">
        <v>38907</v>
      </c>
      <c r="AQ23" s="1141"/>
      <c r="AR23" s="1141"/>
      <c r="AS23" s="1141"/>
      <c r="AT23" s="1141"/>
      <c r="AU23" s="1147"/>
      <c r="AV23" s="1147"/>
      <c r="AW23" s="1147"/>
      <c r="AX23" s="1147"/>
      <c r="AY23" s="1148"/>
      <c r="AZ23" s="1137" t="s">
        <v>383</v>
      </c>
      <c r="BA23" s="1138"/>
      <c r="BB23" s="1138"/>
      <c r="BC23" s="1138"/>
      <c r="BD23" s="1139"/>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6" t="s">
        <v>384</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5" t="s">
        <v>385</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31" t="s">
        <v>389</v>
      </c>
      <c r="AG26" s="1077"/>
      <c r="AH26" s="1077"/>
      <c r="AI26" s="1077"/>
      <c r="AJ26" s="1132"/>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3"/>
      <c r="AG27" s="1080"/>
      <c r="AH27" s="1080"/>
      <c r="AI27" s="1080"/>
      <c r="AJ27" s="1134"/>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22" t="s">
        <v>394</v>
      </c>
      <c r="C28" s="1123"/>
      <c r="D28" s="1123"/>
      <c r="E28" s="1123"/>
      <c r="F28" s="1123"/>
      <c r="G28" s="1123"/>
      <c r="H28" s="1123"/>
      <c r="I28" s="1123"/>
      <c r="J28" s="1123"/>
      <c r="K28" s="1123"/>
      <c r="L28" s="1123"/>
      <c r="M28" s="1123"/>
      <c r="N28" s="1123"/>
      <c r="O28" s="1123"/>
      <c r="P28" s="1124"/>
      <c r="Q28" s="1125">
        <v>14666</v>
      </c>
      <c r="R28" s="1126"/>
      <c r="S28" s="1126"/>
      <c r="T28" s="1126"/>
      <c r="U28" s="1126"/>
      <c r="V28" s="1126">
        <v>14160</v>
      </c>
      <c r="W28" s="1126"/>
      <c r="X28" s="1126"/>
      <c r="Y28" s="1126"/>
      <c r="Z28" s="1126"/>
      <c r="AA28" s="1126">
        <v>507</v>
      </c>
      <c r="AB28" s="1126"/>
      <c r="AC28" s="1126"/>
      <c r="AD28" s="1126"/>
      <c r="AE28" s="1127"/>
      <c r="AF28" s="1128">
        <v>507</v>
      </c>
      <c r="AG28" s="1126"/>
      <c r="AH28" s="1126"/>
      <c r="AI28" s="1126"/>
      <c r="AJ28" s="1129"/>
      <c r="AK28" s="1130">
        <v>1290</v>
      </c>
      <c r="AL28" s="1118"/>
      <c r="AM28" s="1118"/>
      <c r="AN28" s="1118"/>
      <c r="AO28" s="1118"/>
      <c r="AP28" s="1118" t="s">
        <v>570</v>
      </c>
      <c r="AQ28" s="1118"/>
      <c r="AR28" s="1118"/>
      <c r="AS28" s="1118"/>
      <c r="AT28" s="1118"/>
      <c r="AU28" s="1118" t="s">
        <v>571</v>
      </c>
      <c r="AV28" s="1118"/>
      <c r="AW28" s="1118"/>
      <c r="AX28" s="1118"/>
      <c r="AY28" s="1118"/>
      <c r="AZ28" s="1119" t="s">
        <v>571</v>
      </c>
      <c r="BA28" s="1119"/>
      <c r="BB28" s="1119"/>
      <c r="BC28" s="1119"/>
      <c r="BD28" s="1119"/>
      <c r="BE28" s="1120"/>
      <c r="BF28" s="1120"/>
      <c r="BG28" s="1120"/>
      <c r="BH28" s="1120"/>
      <c r="BI28" s="1121"/>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11014</v>
      </c>
      <c r="R29" s="1113"/>
      <c r="S29" s="1113"/>
      <c r="T29" s="1113"/>
      <c r="U29" s="1113"/>
      <c r="V29" s="1113">
        <v>10694</v>
      </c>
      <c r="W29" s="1113"/>
      <c r="X29" s="1113"/>
      <c r="Y29" s="1113"/>
      <c r="Z29" s="1113"/>
      <c r="AA29" s="1113">
        <v>321</v>
      </c>
      <c r="AB29" s="1113"/>
      <c r="AC29" s="1113"/>
      <c r="AD29" s="1113"/>
      <c r="AE29" s="1114"/>
      <c r="AF29" s="1088">
        <v>321</v>
      </c>
      <c r="AG29" s="1089"/>
      <c r="AH29" s="1089"/>
      <c r="AI29" s="1089"/>
      <c r="AJ29" s="1090"/>
      <c r="AK29" s="1049">
        <v>1583</v>
      </c>
      <c r="AL29" s="1040"/>
      <c r="AM29" s="1040"/>
      <c r="AN29" s="1040"/>
      <c r="AO29" s="1040"/>
      <c r="AP29" s="1050" t="s">
        <v>507</v>
      </c>
      <c r="AQ29" s="1048"/>
      <c r="AR29" s="1048"/>
      <c r="AS29" s="1048"/>
      <c r="AT29" s="1049"/>
      <c r="AU29" s="1050" t="s">
        <v>507</v>
      </c>
      <c r="AV29" s="1048"/>
      <c r="AW29" s="1048"/>
      <c r="AX29" s="1048"/>
      <c r="AY29" s="1049"/>
      <c r="AZ29" s="1115" t="s">
        <v>507</v>
      </c>
      <c r="BA29" s="1116"/>
      <c r="BB29" s="1116"/>
      <c r="BC29" s="1116"/>
      <c r="BD29" s="1117"/>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1240</v>
      </c>
      <c r="R30" s="1113"/>
      <c r="S30" s="1113"/>
      <c r="T30" s="1113"/>
      <c r="U30" s="1113"/>
      <c r="V30" s="1113">
        <v>1228</v>
      </c>
      <c r="W30" s="1113"/>
      <c r="X30" s="1113"/>
      <c r="Y30" s="1113"/>
      <c r="Z30" s="1113"/>
      <c r="AA30" s="1113">
        <v>11</v>
      </c>
      <c r="AB30" s="1113"/>
      <c r="AC30" s="1113"/>
      <c r="AD30" s="1113"/>
      <c r="AE30" s="1114"/>
      <c r="AF30" s="1088">
        <v>11</v>
      </c>
      <c r="AG30" s="1089"/>
      <c r="AH30" s="1089"/>
      <c r="AI30" s="1089"/>
      <c r="AJ30" s="1090"/>
      <c r="AK30" s="1049">
        <v>429</v>
      </c>
      <c r="AL30" s="1040"/>
      <c r="AM30" s="1040"/>
      <c r="AN30" s="1040"/>
      <c r="AO30" s="1040"/>
      <c r="AP30" s="1040" t="s">
        <v>570</v>
      </c>
      <c r="AQ30" s="1040"/>
      <c r="AR30" s="1040"/>
      <c r="AS30" s="1040"/>
      <c r="AT30" s="1040"/>
      <c r="AU30" s="1040" t="s">
        <v>571</v>
      </c>
      <c r="AV30" s="1040"/>
      <c r="AW30" s="1040"/>
      <c r="AX30" s="1040"/>
      <c r="AY30" s="1040"/>
      <c r="AZ30" s="1111" t="s">
        <v>571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1660</v>
      </c>
      <c r="R31" s="1113"/>
      <c r="S31" s="1113"/>
      <c r="T31" s="1113"/>
      <c r="U31" s="1113"/>
      <c r="V31" s="1113">
        <v>1448</v>
      </c>
      <c r="W31" s="1113"/>
      <c r="X31" s="1113"/>
      <c r="Y31" s="1113"/>
      <c r="Z31" s="1113"/>
      <c r="AA31" s="1113">
        <v>212</v>
      </c>
      <c r="AB31" s="1113"/>
      <c r="AC31" s="1113"/>
      <c r="AD31" s="1113"/>
      <c r="AE31" s="1114"/>
      <c r="AF31" s="1088">
        <v>2420</v>
      </c>
      <c r="AG31" s="1089"/>
      <c r="AH31" s="1089"/>
      <c r="AI31" s="1089"/>
      <c r="AJ31" s="1090"/>
      <c r="AK31" s="1049" t="s">
        <v>571</v>
      </c>
      <c r="AL31" s="1040"/>
      <c r="AM31" s="1040"/>
      <c r="AN31" s="1040"/>
      <c r="AO31" s="1040"/>
      <c r="AP31" s="1040">
        <v>2719</v>
      </c>
      <c r="AQ31" s="1040"/>
      <c r="AR31" s="1040"/>
      <c r="AS31" s="1040"/>
      <c r="AT31" s="1040"/>
      <c r="AU31" s="1040">
        <v>82</v>
      </c>
      <c r="AV31" s="1040"/>
      <c r="AW31" s="1040"/>
      <c r="AX31" s="1040"/>
      <c r="AY31" s="1040"/>
      <c r="AZ31" s="1111" t="s">
        <v>571</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1025</v>
      </c>
      <c r="R32" s="1113"/>
      <c r="S32" s="1113"/>
      <c r="T32" s="1113"/>
      <c r="U32" s="1113"/>
      <c r="V32" s="1113">
        <v>959</v>
      </c>
      <c r="W32" s="1113"/>
      <c r="X32" s="1113"/>
      <c r="Y32" s="1113"/>
      <c r="Z32" s="1113"/>
      <c r="AA32" s="1113">
        <v>66</v>
      </c>
      <c r="AB32" s="1113"/>
      <c r="AC32" s="1113"/>
      <c r="AD32" s="1113"/>
      <c r="AE32" s="1114"/>
      <c r="AF32" s="1088">
        <v>55</v>
      </c>
      <c r="AG32" s="1089"/>
      <c r="AH32" s="1089"/>
      <c r="AI32" s="1089"/>
      <c r="AJ32" s="1090"/>
      <c r="AK32" s="1049">
        <v>512</v>
      </c>
      <c r="AL32" s="1040"/>
      <c r="AM32" s="1040"/>
      <c r="AN32" s="1040"/>
      <c r="AO32" s="1040"/>
      <c r="AP32" s="1040">
        <v>5237</v>
      </c>
      <c r="AQ32" s="1040"/>
      <c r="AR32" s="1040"/>
      <c r="AS32" s="1040"/>
      <c r="AT32" s="1040"/>
      <c r="AU32" s="1040">
        <v>4734</v>
      </c>
      <c r="AV32" s="1040"/>
      <c r="AW32" s="1040"/>
      <c r="AX32" s="1040"/>
      <c r="AY32" s="1040"/>
      <c r="AZ32" s="1111" t="s">
        <v>571</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58</v>
      </c>
      <c r="R33" s="1113"/>
      <c r="S33" s="1113"/>
      <c r="T33" s="1113"/>
      <c r="U33" s="1113"/>
      <c r="V33" s="1113">
        <v>54</v>
      </c>
      <c r="W33" s="1113"/>
      <c r="X33" s="1113"/>
      <c r="Y33" s="1113"/>
      <c r="Z33" s="1113"/>
      <c r="AA33" s="1113">
        <v>4</v>
      </c>
      <c r="AB33" s="1113"/>
      <c r="AC33" s="1113"/>
      <c r="AD33" s="1113"/>
      <c r="AE33" s="1114"/>
      <c r="AF33" s="1088">
        <v>4</v>
      </c>
      <c r="AG33" s="1089"/>
      <c r="AH33" s="1089"/>
      <c r="AI33" s="1089"/>
      <c r="AJ33" s="1090"/>
      <c r="AK33" s="1049">
        <v>33</v>
      </c>
      <c r="AL33" s="1040"/>
      <c r="AM33" s="1040"/>
      <c r="AN33" s="1040"/>
      <c r="AO33" s="1040"/>
      <c r="AP33" s="1040">
        <v>165</v>
      </c>
      <c r="AQ33" s="1040"/>
      <c r="AR33" s="1040"/>
      <c r="AS33" s="1040"/>
      <c r="AT33" s="1040"/>
      <c r="AU33" s="1040">
        <v>156</v>
      </c>
      <c r="AV33" s="1040"/>
      <c r="AW33" s="1040"/>
      <c r="AX33" s="1040"/>
      <c r="AY33" s="1040"/>
      <c r="AZ33" s="1111" t="s">
        <v>571</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3317</v>
      </c>
      <c r="AG63" s="1028"/>
      <c r="AH63" s="1028"/>
      <c r="AI63" s="1028"/>
      <c r="AJ63" s="1099"/>
      <c r="AK63" s="1100"/>
      <c r="AL63" s="1032"/>
      <c r="AM63" s="1032"/>
      <c r="AN63" s="1032"/>
      <c r="AO63" s="1032"/>
      <c r="AP63" s="1028">
        <v>8121</v>
      </c>
      <c r="AQ63" s="1028"/>
      <c r="AR63" s="1028"/>
      <c r="AS63" s="1028"/>
      <c r="AT63" s="1028"/>
      <c r="AU63" s="1028">
        <v>4972</v>
      </c>
      <c r="AV63" s="1028"/>
      <c r="AW63" s="1028"/>
      <c r="AX63" s="1028"/>
      <c r="AY63" s="1028"/>
      <c r="AZ63" s="1094"/>
      <c r="BA63" s="1094"/>
      <c r="BB63" s="1094"/>
      <c r="BC63" s="1094"/>
      <c r="BD63" s="1094"/>
      <c r="BE63" s="1029"/>
      <c r="BF63" s="1029"/>
      <c r="BG63" s="1029"/>
      <c r="BH63" s="1029"/>
      <c r="BI63" s="1030"/>
      <c r="BJ63" s="1095" t="s">
        <v>404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408</v>
      </c>
      <c r="W66" s="1071"/>
      <c r="X66" s="1071"/>
      <c r="Y66" s="1071"/>
      <c r="Z66" s="1072"/>
      <c r="AA66" s="1070" t="s">
        <v>409</v>
      </c>
      <c r="AB66" s="1071"/>
      <c r="AC66" s="1071"/>
      <c r="AD66" s="1071"/>
      <c r="AE66" s="1072"/>
      <c r="AF66" s="1076" t="s">
        <v>410</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572</v>
      </c>
      <c r="C68" s="1055"/>
      <c r="D68" s="1055"/>
      <c r="E68" s="1055"/>
      <c r="F68" s="1055"/>
      <c r="G68" s="1055"/>
      <c r="H68" s="1055"/>
      <c r="I68" s="1055"/>
      <c r="J68" s="1055"/>
      <c r="K68" s="1055"/>
      <c r="L68" s="1055"/>
      <c r="M68" s="1055"/>
      <c r="N68" s="1055"/>
      <c r="O68" s="1055"/>
      <c r="P68" s="1056"/>
      <c r="Q68" s="1057">
        <v>14739</v>
      </c>
      <c r="R68" s="1051"/>
      <c r="S68" s="1051"/>
      <c r="T68" s="1051"/>
      <c r="U68" s="1051"/>
      <c r="V68" s="1051">
        <v>14662</v>
      </c>
      <c r="W68" s="1051"/>
      <c r="X68" s="1051"/>
      <c r="Y68" s="1051"/>
      <c r="Z68" s="1051"/>
      <c r="AA68" s="1051">
        <v>77</v>
      </c>
      <c r="AB68" s="1051"/>
      <c r="AC68" s="1051"/>
      <c r="AD68" s="1051"/>
      <c r="AE68" s="1051"/>
      <c r="AF68" s="1051">
        <v>77</v>
      </c>
      <c r="AG68" s="1051"/>
      <c r="AH68" s="1051"/>
      <c r="AI68" s="1051"/>
      <c r="AJ68" s="1051"/>
      <c r="AK68" s="1051">
        <v>500</v>
      </c>
      <c r="AL68" s="1051"/>
      <c r="AM68" s="1051"/>
      <c r="AN68" s="1051"/>
      <c r="AO68" s="1051"/>
      <c r="AP68" s="1051" t="s">
        <v>507</v>
      </c>
      <c r="AQ68" s="1051"/>
      <c r="AR68" s="1051"/>
      <c r="AS68" s="1051"/>
      <c r="AT68" s="1051"/>
      <c r="AU68" s="1051" t="s">
        <v>507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573</v>
      </c>
      <c r="C69" s="1044"/>
      <c r="D69" s="1044"/>
      <c r="E69" s="1044"/>
      <c r="F69" s="1044"/>
      <c r="G69" s="1044"/>
      <c r="H69" s="1044"/>
      <c r="I69" s="1044"/>
      <c r="J69" s="1044"/>
      <c r="K69" s="1044"/>
      <c r="L69" s="1044"/>
      <c r="M69" s="1044"/>
      <c r="N69" s="1044"/>
      <c r="O69" s="1044"/>
      <c r="P69" s="1045"/>
      <c r="Q69" s="1046">
        <v>1890</v>
      </c>
      <c r="R69" s="1040"/>
      <c r="S69" s="1040"/>
      <c r="T69" s="1040"/>
      <c r="U69" s="1040"/>
      <c r="V69" s="1040">
        <v>1841</v>
      </c>
      <c r="W69" s="1040"/>
      <c r="X69" s="1040"/>
      <c r="Y69" s="1040"/>
      <c r="Z69" s="1040"/>
      <c r="AA69" s="1040">
        <v>48</v>
      </c>
      <c r="AB69" s="1040"/>
      <c r="AC69" s="1040"/>
      <c r="AD69" s="1040"/>
      <c r="AE69" s="1040"/>
      <c r="AF69" s="1040">
        <v>48</v>
      </c>
      <c r="AG69" s="1040"/>
      <c r="AH69" s="1040"/>
      <c r="AI69" s="1040"/>
      <c r="AJ69" s="1040"/>
      <c r="AK69" s="1040">
        <v>42</v>
      </c>
      <c r="AL69" s="1040"/>
      <c r="AM69" s="1040"/>
      <c r="AN69" s="1040"/>
      <c r="AO69" s="1040"/>
      <c r="AP69" s="1040">
        <v>2732</v>
      </c>
      <c r="AQ69" s="1040"/>
      <c r="AR69" s="1040"/>
      <c r="AS69" s="1040"/>
      <c r="AT69" s="1040"/>
      <c r="AU69" s="1040">
        <v>1642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574</v>
      </c>
      <c r="C70" s="1044"/>
      <c r="D70" s="1044"/>
      <c r="E70" s="1044"/>
      <c r="F70" s="1044"/>
      <c r="G70" s="1044"/>
      <c r="H70" s="1044"/>
      <c r="I70" s="1044"/>
      <c r="J70" s="1044"/>
      <c r="K70" s="1044"/>
      <c r="L70" s="1044"/>
      <c r="M70" s="1044"/>
      <c r="N70" s="1044"/>
      <c r="O70" s="1044"/>
      <c r="P70" s="1045"/>
      <c r="Q70" s="1046">
        <v>133</v>
      </c>
      <c r="R70" s="1040"/>
      <c r="S70" s="1040"/>
      <c r="T70" s="1040"/>
      <c r="U70" s="1040"/>
      <c r="V70" s="1040">
        <v>109</v>
      </c>
      <c r="W70" s="1040"/>
      <c r="X70" s="1040"/>
      <c r="Y70" s="1040"/>
      <c r="Z70" s="1040"/>
      <c r="AA70" s="1040">
        <v>24</v>
      </c>
      <c r="AB70" s="1040"/>
      <c r="AC70" s="1040"/>
      <c r="AD70" s="1040"/>
      <c r="AE70" s="1040"/>
      <c r="AF70" s="1040">
        <v>24</v>
      </c>
      <c r="AG70" s="1040"/>
      <c r="AH70" s="1040"/>
      <c r="AI70" s="1040"/>
      <c r="AJ70" s="1040"/>
      <c r="AK70" s="1040">
        <v>15</v>
      </c>
      <c r="AL70" s="1040"/>
      <c r="AM70" s="1040"/>
      <c r="AN70" s="1040"/>
      <c r="AO70" s="1040"/>
      <c r="AP70" s="1040" t="s">
        <v>507</v>
      </c>
      <c r="AQ70" s="1040"/>
      <c r="AR70" s="1040"/>
      <c r="AS70" s="1040"/>
      <c r="AT70" s="1040"/>
      <c r="AU70" s="1040" t="s">
        <v>507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575</v>
      </c>
      <c r="C71" s="1044"/>
      <c r="D71" s="1044"/>
      <c r="E71" s="1044"/>
      <c r="F71" s="1044"/>
      <c r="G71" s="1044"/>
      <c r="H71" s="1044"/>
      <c r="I71" s="1044"/>
      <c r="J71" s="1044"/>
      <c r="K71" s="1044"/>
      <c r="L71" s="1044"/>
      <c r="M71" s="1044"/>
      <c r="N71" s="1044"/>
      <c r="O71" s="1044"/>
      <c r="P71" s="1045"/>
      <c r="Q71" s="1046">
        <v>2176</v>
      </c>
      <c r="R71" s="1040"/>
      <c r="S71" s="1040"/>
      <c r="T71" s="1040"/>
      <c r="U71" s="1040"/>
      <c r="V71" s="1040">
        <v>2168</v>
      </c>
      <c r="W71" s="1040"/>
      <c r="X71" s="1040"/>
      <c r="Y71" s="1040"/>
      <c r="Z71" s="1040"/>
      <c r="AA71" s="1040">
        <v>8</v>
      </c>
      <c r="AB71" s="1040"/>
      <c r="AC71" s="1040"/>
      <c r="AD71" s="1040"/>
      <c r="AE71" s="1040"/>
      <c r="AF71" s="1040">
        <v>8</v>
      </c>
      <c r="AG71" s="1040"/>
      <c r="AH71" s="1040"/>
      <c r="AI71" s="1040"/>
      <c r="AJ71" s="1040"/>
      <c r="AK71" s="1040" t="s">
        <v>578</v>
      </c>
      <c r="AL71" s="1040"/>
      <c r="AM71" s="1040"/>
      <c r="AN71" s="1040"/>
      <c r="AO71" s="1040"/>
      <c r="AP71" s="1040">
        <v>1272</v>
      </c>
      <c r="AQ71" s="1040"/>
      <c r="AR71" s="1040"/>
      <c r="AS71" s="1040"/>
      <c r="AT71" s="1040"/>
      <c r="AU71" s="1040">
        <v>738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576</v>
      </c>
      <c r="C72" s="1044"/>
      <c r="D72" s="1044"/>
      <c r="E72" s="1044"/>
      <c r="F72" s="1044"/>
      <c r="G72" s="1044"/>
      <c r="H72" s="1044"/>
      <c r="I72" s="1044"/>
      <c r="J72" s="1044"/>
      <c r="K72" s="1044"/>
      <c r="L72" s="1044"/>
      <c r="M72" s="1044"/>
      <c r="N72" s="1044"/>
      <c r="O72" s="1044"/>
      <c r="P72" s="1045"/>
      <c r="Q72" s="1046">
        <v>1732</v>
      </c>
      <c r="R72" s="1040"/>
      <c r="S72" s="1040"/>
      <c r="T72" s="1040"/>
      <c r="U72" s="1040"/>
      <c r="V72" s="1040">
        <v>1728</v>
      </c>
      <c r="W72" s="1040"/>
      <c r="X72" s="1040"/>
      <c r="Y72" s="1040"/>
      <c r="Z72" s="1040"/>
      <c r="AA72" s="1040">
        <v>4</v>
      </c>
      <c r="AB72" s="1040"/>
      <c r="AC72" s="1040"/>
      <c r="AD72" s="1040"/>
      <c r="AE72" s="1040"/>
      <c r="AF72" s="1040">
        <v>4</v>
      </c>
      <c r="AG72" s="1040"/>
      <c r="AH72" s="1040"/>
      <c r="AI72" s="1040"/>
      <c r="AJ72" s="1040"/>
      <c r="AK72" s="1040">
        <v>2</v>
      </c>
      <c r="AL72" s="1040"/>
      <c r="AM72" s="1040"/>
      <c r="AN72" s="1040"/>
      <c r="AO72" s="1040"/>
      <c r="AP72" s="1040" t="s">
        <v>507</v>
      </c>
      <c r="AQ72" s="1040"/>
      <c r="AR72" s="1040"/>
      <c r="AS72" s="1040"/>
      <c r="AT72" s="1040"/>
      <c r="AU72" s="1040" t="s">
        <v>507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577</v>
      </c>
      <c r="C73" s="1044"/>
      <c r="D73" s="1044"/>
      <c r="E73" s="1044"/>
      <c r="F73" s="1044"/>
      <c r="G73" s="1044"/>
      <c r="H73" s="1044"/>
      <c r="I73" s="1044"/>
      <c r="J73" s="1044"/>
      <c r="K73" s="1044"/>
      <c r="L73" s="1044"/>
      <c r="M73" s="1044"/>
      <c r="N73" s="1044"/>
      <c r="O73" s="1044"/>
      <c r="P73" s="1045"/>
      <c r="Q73" s="1046">
        <v>281185</v>
      </c>
      <c r="R73" s="1040"/>
      <c r="S73" s="1040"/>
      <c r="T73" s="1040"/>
      <c r="U73" s="1040"/>
      <c r="V73" s="1040">
        <v>271260</v>
      </c>
      <c r="W73" s="1040"/>
      <c r="X73" s="1040"/>
      <c r="Y73" s="1040"/>
      <c r="Z73" s="1040"/>
      <c r="AA73" s="1040">
        <v>9925</v>
      </c>
      <c r="AB73" s="1040"/>
      <c r="AC73" s="1040"/>
      <c r="AD73" s="1040"/>
      <c r="AE73" s="1040"/>
      <c r="AF73" s="1040">
        <v>9925</v>
      </c>
      <c r="AG73" s="1040"/>
      <c r="AH73" s="1040"/>
      <c r="AI73" s="1040"/>
      <c r="AJ73" s="1040"/>
      <c r="AK73" s="1040">
        <v>1647</v>
      </c>
      <c r="AL73" s="1040"/>
      <c r="AM73" s="1040"/>
      <c r="AN73" s="1040"/>
      <c r="AO73" s="1040"/>
      <c r="AP73" s="1040" t="s">
        <v>507</v>
      </c>
      <c r="AQ73" s="1040"/>
      <c r="AR73" s="1040"/>
      <c r="AS73" s="1040"/>
      <c r="AT73" s="1040"/>
      <c r="AU73" s="1040" t="s">
        <v>507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10086</v>
      </c>
      <c r="AG88" s="1028"/>
      <c r="AH88" s="1028"/>
      <c r="AI88" s="1028"/>
      <c r="AJ88" s="1028"/>
      <c r="AK88" s="1032"/>
      <c r="AL88" s="1032"/>
      <c r="AM88" s="1032"/>
      <c r="AN88" s="1032"/>
      <c r="AO88" s="1032"/>
      <c r="AP88" s="1028">
        <v>4004</v>
      </c>
      <c r="AQ88" s="1028"/>
      <c r="AR88" s="1028"/>
      <c r="AS88" s="1028"/>
      <c r="AT88" s="1028"/>
      <c r="AU88" s="1028">
        <v>2380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70</v>
      </c>
      <c r="CS102" s="1020"/>
      <c r="CT102" s="1020"/>
      <c r="CU102" s="1020"/>
      <c r="CV102" s="1021"/>
      <c r="CW102" s="1019">
        <v>22</v>
      </c>
      <c r="CX102" s="1020"/>
      <c r="CY102" s="1020"/>
      <c r="CZ102" s="1020"/>
      <c r="DA102" s="1021"/>
      <c r="DB102" s="1019" t="s">
        <v>507</v>
      </c>
      <c r="DC102" s="1020"/>
      <c r="DD102" s="1020"/>
      <c r="DE102" s="1020"/>
      <c r="DF102" s="1021"/>
      <c r="DG102" s="1019" t="s">
        <v>507</v>
      </c>
      <c r="DH102" s="1020"/>
      <c r="DI102" s="1020"/>
      <c r="DJ102" s="1020"/>
      <c r="DK102" s="1021"/>
      <c r="DL102" s="1019" t="s">
        <v>507</v>
      </c>
      <c r="DM102" s="1020"/>
      <c r="DN102" s="1020"/>
      <c r="DO102" s="1020"/>
      <c r="DP102" s="1021"/>
      <c r="DQ102" s="1019" t="s">
        <v>507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300</v>
      </c>
      <c r="AG109" s="963"/>
      <c r="AH109" s="963"/>
      <c r="AI109" s="963"/>
      <c r="AJ109" s="964"/>
      <c r="AK109" s="965" t="s">
        <v>299</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300</v>
      </c>
      <c r="BW109" s="963"/>
      <c r="BX109" s="963"/>
      <c r="BY109" s="963"/>
      <c r="BZ109" s="964"/>
      <c r="CA109" s="965" t="s">
        <v>299</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300</v>
      </c>
      <c r="DM109" s="963"/>
      <c r="DN109" s="963"/>
      <c r="DO109" s="963"/>
      <c r="DP109" s="964"/>
      <c r="DQ109" s="965" t="s">
        <v>299</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4585172</v>
      </c>
      <c r="AB110" s="956"/>
      <c r="AC110" s="956"/>
      <c r="AD110" s="956"/>
      <c r="AE110" s="957"/>
      <c r="AF110" s="958">
        <v>4400513</v>
      </c>
      <c r="AG110" s="956"/>
      <c r="AH110" s="956"/>
      <c r="AI110" s="956"/>
      <c r="AJ110" s="957"/>
      <c r="AK110" s="958">
        <v>4350822</v>
      </c>
      <c r="AL110" s="956"/>
      <c r="AM110" s="956"/>
      <c r="AN110" s="956"/>
      <c r="AO110" s="957"/>
      <c r="AP110" s="959">
        <v>19.600000000000001</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40208903</v>
      </c>
      <c r="BR110" s="903"/>
      <c r="BS110" s="903"/>
      <c r="BT110" s="903"/>
      <c r="BU110" s="903"/>
      <c r="BV110" s="903">
        <v>39134139</v>
      </c>
      <c r="BW110" s="903"/>
      <c r="BX110" s="903"/>
      <c r="BY110" s="903"/>
      <c r="BZ110" s="903"/>
      <c r="CA110" s="903">
        <v>38907162</v>
      </c>
      <c r="CB110" s="903"/>
      <c r="CC110" s="903"/>
      <c r="CD110" s="903"/>
      <c r="CE110" s="903"/>
      <c r="CF110" s="927">
        <v>175</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430</v>
      </c>
      <c r="DM110" s="903"/>
      <c r="DN110" s="903"/>
      <c r="DO110" s="903"/>
      <c r="DP110" s="903"/>
      <c r="DQ110" s="903" t="s">
        <v>174</v>
      </c>
      <c r="DR110" s="903"/>
      <c r="DS110" s="903"/>
      <c r="DT110" s="903"/>
      <c r="DU110" s="903"/>
      <c r="DV110" s="904" t="s">
        <v>174</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174</v>
      </c>
      <c r="AB111" s="984"/>
      <c r="AC111" s="984"/>
      <c r="AD111" s="984"/>
      <c r="AE111" s="985"/>
      <c r="AF111" s="986" t="s">
        <v>430</v>
      </c>
      <c r="AG111" s="984"/>
      <c r="AH111" s="984"/>
      <c r="AI111" s="984"/>
      <c r="AJ111" s="985"/>
      <c r="AK111" s="986" t="s">
        <v>174</v>
      </c>
      <c r="AL111" s="984"/>
      <c r="AM111" s="984"/>
      <c r="AN111" s="984"/>
      <c r="AO111" s="985"/>
      <c r="AP111" s="987" t="s">
        <v>174</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282653</v>
      </c>
      <c r="BR111" s="875"/>
      <c r="BS111" s="875"/>
      <c r="BT111" s="875"/>
      <c r="BU111" s="875"/>
      <c r="BV111" s="875">
        <v>210982</v>
      </c>
      <c r="BW111" s="875"/>
      <c r="BX111" s="875"/>
      <c r="BY111" s="875"/>
      <c r="BZ111" s="875"/>
      <c r="CA111" s="875">
        <v>139313</v>
      </c>
      <c r="CB111" s="875"/>
      <c r="CC111" s="875"/>
      <c r="CD111" s="875"/>
      <c r="CE111" s="875"/>
      <c r="CF111" s="936">
        <v>0.6</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174</v>
      </c>
      <c r="DH111" s="875"/>
      <c r="DI111" s="875"/>
      <c r="DJ111" s="875"/>
      <c r="DK111" s="875"/>
      <c r="DL111" s="875" t="s">
        <v>174</v>
      </c>
      <c r="DM111" s="875"/>
      <c r="DN111" s="875"/>
      <c r="DO111" s="875"/>
      <c r="DP111" s="875"/>
      <c r="DQ111" s="875" t="s">
        <v>174</v>
      </c>
      <c r="DR111" s="875"/>
      <c r="DS111" s="875"/>
      <c r="DT111" s="875"/>
      <c r="DU111" s="875"/>
      <c r="DV111" s="852" t="s">
        <v>404</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430</v>
      </c>
      <c r="AB112" s="838"/>
      <c r="AC112" s="838"/>
      <c r="AD112" s="838"/>
      <c r="AE112" s="839"/>
      <c r="AF112" s="840" t="s">
        <v>430</v>
      </c>
      <c r="AG112" s="838"/>
      <c r="AH112" s="838"/>
      <c r="AI112" s="838"/>
      <c r="AJ112" s="839"/>
      <c r="AK112" s="840" t="s">
        <v>430</v>
      </c>
      <c r="AL112" s="838"/>
      <c r="AM112" s="838"/>
      <c r="AN112" s="838"/>
      <c r="AO112" s="839"/>
      <c r="AP112" s="885" t="s">
        <v>430</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5318814</v>
      </c>
      <c r="BR112" s="875"/>
      <c r="BS112" s="875"/>
      <c r="BT112" s="875"/>
      <c r="BU112" s="875"/>
      <c r="BV112" s="875">
        <v>5257340</v>
      </c>
      <c r="BW112" s="875"/>
      <c r="BX112" s="875"/>
      <c r="BY112" s="875"/>
      <c r="BZ112" s="875"/>
      <c r="CA112" s="875">
        <v>4971963</v>
      </c>
      <c r="CB112" s="875"/>
      <c r="CC112" s="875"/>
      <c r="CD112" s="875"/>
      <c r="CE112" s="875"/>
      <c r="CF112" s="936">
        <v>22.4</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430</v>
      </c>
      <c r="DH112" s="875"/>
      <c r="DI112" s="875"/>
      <c r="DJ112" s="875"/>
      <c r="DK112" s="875"/>
      <c r="DL112" s="875" t="s">
        <v>430</v>
      </c>
      <c r="DM112" s="875"/>
      <c r="DN112" s="875"/>
      <c r="DO112" s="875"/>
      <c r="DP112" s="875"/>
      <c r="DQ112" s="875" t="s">
        <v>430</v>
      </c>
      <c r="DR112" s="875"/>
      <c r="DS112" s="875"/>
      <c r="DT112" s="875"/>
      <c r="DU112" s="875"/>
      <c r="DV112" s="852" t="s">
        <v>430</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548560</v>
      </c>
      <c r="AB113" s="984"/>
      <c r="AC113" s="984"/>
      <c r="AD113" s="984"/>
      <c r="AE113" s="985"/>
      <c r="AF113" s="986">
        <v>483139</v>
      </c>
      <c r="AG113" s="984"/>
      <c r="AH113" s="984"/>
      <c r="AI113" s="984"/>
      <c r="AJ113" s="985"/>
      <c r="AK113" s="986">
        <v>436805</v>
      </c>
      <c r="AL113" s="984"/>
      <c r="AM113" s="984"/>
      <c r="AN113" s="984"/>
      <c r="AO113" s="985"/>
      <c r="AP113" s="987">
        <v>2</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3172712</v>
      </c>
      <c r="BR113" s="875"/>
      <c r="BS113" s="875"/>
      <c r="BT113" s="875"/>
      <c r="BU113" s="875"/>
      <c r="BV113" s="875">
        <v>2751568</v>
      </c>
      <c r="BW113" s="875"/>
      <c r="BX113" s="875"/>
      <c r="BY113" s="875"/>
      <c r="BZ113" s="875"/>
      <c r="CA113" s="875">
        <v>2379878</v>
      </c>
      <c r="CB113" s="875"/>
      <c r="CC113" s="875"/>
      <c r="CD113" s="875"/>
      <c r="CE113" s="875"/>
      <c r="CF113" s="936">
        <v>10.7</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282653</v>
      </c>
      <c r="DH113" s="838"/>
      <c r="DI113" s="838"/>
      <c r="DJ113" s="838"/>
      <c r="DK113" s="839"/>
      <c r="DL113" s="840">
        <v>210982</v>
      </c>
      <c r="DM113" s="838"/>
      <c r="DN113" s="838"/>
      <c r="DO113" s="838"/>
      <c r="DP113" s="839"/>
      <c r="DQ113" s="840">
        <v>139313</v>
      </c>
      <c r="DR113" s="838"/>
      <c r="DS113" s="838"/>
      <c r="DT113" s="838"/>
      <c r="DU113" s="839"/>
      <c r="DV113" s="885">
        <v>0.6</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439011</v>
      </c>
      <c r="AB114" s="838"/>
      <c r="AC114" s="838"/>
      <c r="AD114" s="838"/>
      <c r="AE114" s="839"/>
      <c r="AF114" s="840">
        <v>500539</v>
      </c>
      <c r="AG114" s="838"/>
      <c r="AH114" s="838"/>
      <c r="AI114" s="838"/>
      <c r="AJ114" s="839"/>
      <c r="AK114" s="840">
        <v>477405</v>
      </c>
      <c r="AL114" s="838"/>
      <c r="AM114" s="838"/>
      <c r="AN114" s="838"/>
      <c r="AO114" s="839"/>
      <c r="AP114" s="885">
        <v>2.1</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5263624</v>
      </c>
      <c r="BR114" s="875"/>
      <c r="BS114" s="875"/>
      <c r="BT114" s="875"/>
      <c r="BU114" s="875"/>
      <c r="BV114" s="875">
        <v>5241816</v>
      </c>
      <c r="BW114" s="875"/>
      <c r="BX114" s="875"/>
      <c r="BY114" s="875"/>
      <c r="BZ114" s="875"/>
      <c r="CA114" s="875">
        <v>4867790</v>
      </c>
      <c r="CB114" s="875"/>
      <c r="CC114" s="875"/>
      <c r="CD114" s="875"/>
      <c r="CE114" s="875"/>
      <c r="CF114" s="936">
        <v>21.9</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430</v>
      </c>
      <c r="DM114" s="838"/>
      <c r="DN114" s="838"/>
      <c r="DO114" s="838"/>
      <c r="DP114" s="839"/>
      <c r="DQ114" s="840" t="s">
        <v>430</v>
      </c>
      <c r="DR114" s="838"/>
      <c r="DS114" s="838"/>
      <c r="DT114" s="838"/>
      <c r="DU114" s="839"/>
      <c r="DV114" s="885" t="s">
        <v>430</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81723</v>
      </c>
      <c r="AB115" s="984"/>
      <c r="AC115" s="984"/>
      <c r="AD115" s="984"/>
      <c r="AE115" s="985"/>
      <c r="AF115" s="986">
        <v>82864</v>
      </c>
      <c r="AG115" s="984"/>
      <c r="AH115" s="984"/>
      <c r="AI115" s="984"/>
      <c r="AJ115" s="985"/>
      <c r="AK115" s="986">
        <v>81128</v>
      </c>
      <c r="AL115" s="984"/>
      <c r="AM115" s="984"/>
      <c r="AN115" s="984"/>
      <c r="AO115" s="985"/>
      <c r="AP115" s="987">
        <v>0.4</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430</v>
      </c>
      <c r="BR115" s="875"/>
      <c r="BS115" s="875"/>
      <c r="BT115" s="875"/>
      <c r="BU115" s="875"/>
      <c r="BV115" s="875" t="s">
        <v>430</v>
      </c>
      <c r="BW115" s="875"/>
      <c r="BX115" s="875"/>
      <c r="BY115" s="875"/>
      <c r="BZ115" s="875"/>
      <c r="CA115" s="875" t="s">
        <v>174</v>
      </c>
      <c r="CB115" s="875"/>
      <c r="CC115" s="875"/>
      <c r="CD115" s="875"/>
      <c r="CE115" s="875"/>
      <c r="CF115" s="936" t="s">
        <v>446</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430</v>
      </c>
      <c r="DH115" s="838"/>
      <c r="DI115" s="838"/>
      <c r="DJ115" s="838"/>
      <c r="DK115" s="839"/>
      <c r="DL115" s="840" t="s">
        <v>430</v>
      </c>
      <c r="DM115" s="838"/>
      <c r="DN115" s="838"/>
      <c r="DO115" s="838"/>
      <c r="DP115" s="839"/>
      <c r="DQ115" s="840" t="s">
        <v>430</v>
      </c>
      <c r="DR115" s="838"/>
      <c r="DS115" s="838"/>
      <c r="DT115" s="838"/>
      <c r="DU115" s="839"/>
      <c r="DV115" s="885" t="s">
        <v>446</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430</v>
      </c>
      <c r="AB116" s="838"/>
      <c r="AC116" s="838"/>
      <c r="AD116" s="838"/>
      <c r="AE116" s="839"/>
      <c r="AF116" s="840" t="s">
        <v>430</v>
      </c>
      <c r="AG116" s="838"/>
      <c r="AH116" s="838"/>
      <c r="AI116" s="838"/>
      <c r="AJ116" s="839"/>
      <c r="AK116" s="840" t="s">
        <v>430</v>
      </c>
      <c r="AL116" s="838"/>
      <c r="AM116" s="838"/>
      <c r="AN116" s="838"/>
      <c r="AO116" s="839"/>
      <c r="AP116" s="885" t="s">
        <v>430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430</v>
      </c>
      <c r="BR116" s="875"/>
      <c r="BS116" s="875"/>
      <c r="BT116" s="875"/>
      <c r="BU116" s="875"/>
      <c r="BV116" s="875" t="s">
        <v>430</v>
      </c>
      <c r="BW116" s="875"/>
      <c r="BX116" s="875"/>
      <c r="BY116" s="875"/>
      <c r="BZ116" s="875"/>
      <c r="CA116" s="875" t="s">
        <v>430</v>
      </c>
      <c r="CB116" s="875"/>
      <c r="CC116" s="875"/>
      <c r="CD116" s="875"/>
      <c r="CE116" s="875"/>
      <c r="CF116" s="936" t="s">
        <v>430</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430</v>
      </c>
      <c r="DH116" s="838"/>
      <c r="DI116" s="838"/>
      <c r="DJ116" s="838"/>
      <c r="DK116" s="839"/>
      <c r="DL116" s="840" t="s">
        <v>430</v>
      </c>
      <c r="DM116" s="838"/>
      <c r="DN116" s="838"/>
      <c r="DO116" s="838"/>
      <c r="DP116" s="839"/>
      <c r="DQ116" s="840" t="s">
        <v>430</v>
      </c>
      <c r="DR116" s="838"/>
      <c r="DS116" s="838"/>
      <c r="DT116" s="838"/>
      <c r="DU116" s="839"/>
      <c r="DV116" s="885" t="s">
        <v>430</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5654466</v>
      </c>
      <c r="AB117" s="970"/>
      <c r="AC117" s="970"/>
      <c r="AD117" s="970"/>
      <c r="AE117" s="971"/>
      <c r="AF117" s="972">
        <v>5467055</v>
      </c>
      <c r="AG117" s="970"/>
      <c r="AH117" s="970"/>
      <c r="AI117" s="970"/>
      <c r="AJ117" s="971"/>
      <c r="AK117" s="972">
        <v>5346160</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174</v>
      </c>
      <c r="BR117" s="875"/>
      <c r="BS117" s="875"/>
      <c r="BT117" s="875"/>
      <c r="BU117" s="875"/>
      <c r="BV117" s="875" t="s">
        <v>174</v>
      </c>
      <c r="BW117" s="875"/>
      <c r="BX117" s="875"/>
      <c r="BY117" s="875"/>
      <c r="BZ117" s="875"/>
      <c r="CA117" s="875" t="s">
        <v>174</v>
      </c>
      <c r="CB117" s="875"/>
      <c r="CC117" s="875"/>
      <c r="CD117" s="875"/>
      <c r="CE117" s="875"/>
      <c r="CF117" s="936" t="s">
        <v>174</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174</v>
      </c>
      <c r="DH117" s="838"/>
      <c r="DI117" s="838"/>
      <c r="DJ117" s="838"/>
      <c r="DK117" s="839"/>
      <c r="DL117" s="840" t="s">
        <v>174</v>
      </c>
      <c r="DM117" s="838"/>
      <c r="DN117" s="838"/>
      <c r="DO117" s="838"/>
      <c r="DP117" s="839"/>
      <c r="DQ117" s="840" t="s">
        <v>174</v>
      </c>
      <c r="DR117" s="838"/>
      <c r="DS117" s="838"/>
      <c r="DT117" s="838"/>
      <c r="DU117" s="839"/>
      <c r="DV117" s="885" t="s">
        <v>174</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300</v>
      </c>
      <c r="AG118" s="963"/>
      <c r="AH118" s="963"/>
      <c r="AI118" s="963"/>
      <c r="AJ118" s="964"/>
      <c r="AK118" s="965" t="s">
        <v>299</v>
      </c>
      <c r="AL118" s="963"/>
      <c r="AM118" s="963"/>
      <c r="AN118" s="963"/>
      <c r="AO118" s="964"/>
      <c r="AP118" s="966" t="s">
        <v>424</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174</v>
      </c>
      <c r="BR118" s="906"/>
      <c r="BS118" s="906"/>
      <c r="BT118" s="906"/>
      <c r="BU118" s="906"/>
      <c r="BV118" s="906" t="s">
        <v>174</v>
      </c>
      <c r="BW118" s="906"/>
      <c r="BX118" s="906"/>
      <c r="BY118" s="906"/>
      <c r="BZ118" s="906"/>
      <c r="CA118" s="906" t="s">
        <v>174</v>
      </c>
      <c r="CB118" s="906"/>
      <c r="CC118" s="906"/>
      <c r="CD118" s="906"/>
      <c r="CE118" s="906"/>
      <c r="CF118" s="936" t="s">
        <v>174</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174</v>
      </c>
      <c r="DH118" s="838"/>
      <c r="DI118" s="838"/>
      <c r="DJ118" s="838"/>
      <c r="DK118" s="839"/>
      <c r="DL118" s="840" t="s">
        <v>174</v>
      </c>
      <c r="DM118" s="838"/>
      <c r="DN118" s="838"/>
      <c r="DO118" s="838"/>
      <c r="DP118" s="839"/>
      <c r="DQ118" s="840" t="s">
        <v>174</v>
      </c>
      <c r="DR118" s="838"/>
      <c r="DS118" s="838"/>
      <c r="DT118" s="838"/>
      <c r="DU118" s="839"/>
      <c r="DV118" s="885" t="s">
        <v>174</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174</v>
      </c>
      <c r="AB119" s="956"/>
      <c r="AC119" s="956"/>
      <c r="AD119" s="956"/>
      <c r="AE119" s="957"/>
      <c r="AF119" s="958" t="s">
        <v>174</v>
      </c>
      <c r="AG119" s="956"/>
      <c r="AH119" s="956"/>
      <c r="AI119" s="956"/>
      <c r="AJ119" s="957"/>
      <c r="AK119" s="958" t="s">
        <v>174</v>
      </c>
      <c r="AL119" s="956"/>
      <c r="AM119" s="956"/>
      <c r="AN119" s="956"/>
      <c r="AO119" s="957"/>
      <c r="AP119" s="959" t="s">
        <v>174</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456</v>
      </c>
      <c r="BP119" s="939"/>
      <c r="BQ119" s="943">
        <v>54246706</v>
      </c>
      <c r="BR119" s="906"/>
      <c r="BS119" s="906"/>
      <c r="BT119" s="906"/>
      <c r="BU119" s="906"/>
      <c r="BV119" s="906">
        <v>52595845</v>
      </c>
      <c r="BW119" s="906"/>
      <c r="BX119" s="906"/>
      <c r="BY119" s="906"/>
      <c r="BZ119" s="906"/>
      <c r="CA119" s="906">
        <v>51266106</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174</v>
      </c>
      <c r="DH119" s="821"/>
      <c r="DI119" s="821"/>
      <c r="DJ119" s="821"/>
      <c r="DK119" s="822"/>
      <c r="DL119" s="823" t="s">
        <v>174</v>
      </c>
      <c r="DM119" s="821"/>
      <c r="DN119" s="821"/>
      <c r="DO119" s="821"/>
      <c r="DP119" s="822"/>
      <c r="DQ119" s="823" t="s">
        <v>174</v>
      </c>
      <c r="DR119" s="821"/>
      <c r="DS119" s="821"/>
      <c r="DT119" s="821"/>
      <c r="DU119" s="822"/>
      <c r="DV119" s="909" t="s">
        <v>174</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174</v>
      </c>
      <c r="AB120" s="838"/>
      <c r="AC120" s="838"/>
      <c r="AD120" s="838"/>
      <c r="AE120" s="839"/>
      <c r="AF120" s="840" t="s">
        <v>174</v>
      </c>
      <c r="AG120" s="838"/>
      <c r="AH120" s="838"/>
      <c r="AI120" s="838"/>
      <c r="AJ120" s="839"/>
      <c r="AK120" s="840" t="s">
        <v>174</v>
      </c>
      <c r="AL120" s="838"/>
      <c r="AM120" s="838"/>
      <c r="AN120" s="838"/>
      <c r="AO120" s="839"/>
      <c r="AP120" s="885" t="s">
        <v>174</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14730149</v>
      </c>
      <c r="BR120" s="903"/>
      <c r="BS120" s="903"/>
      <c r="BT120" s="903"/>
      <c r="BU120" s="903"/>
      <c r="BV120" s="903">
        <v>14266181</v>
      </c>
      <c r="BW120" s="903"/>
      <c r="BX120" s="903"/>
      <c r="BY120" s="903"/>
      <c r="BZ120" s="903"/>
      <c r="CA120" s="903">
        <v>14951640</v>
      </c>
      <c r="CB120" s="903"/>
      <c r="CC120" s="903"/>
      <c r="CD120" s="903"/>
      <c r="CE120" s="903"/>
      <c r="CF120" s="927">
        <v>67.2</v>
      </c>
      <c r="CG120" s="928"/>
      <c r="CH120" s="928"/>
      <c r="CI120" s="928"/>
      <c r="CJ120" s="928"/>
      <c r="CK120" s="929" t="s">
        <v>460</v>
      </c>
      <c r="CL120" s="913"/>
      <c r="CM120" s="913"/>
      <c r="CN120" s="913"/>
      <c r="CO120" s="914"/>
      <c r="CP120" s="933" t="s">
        <v>461</v>
      </c>
      <c r="CQ120" s="934"/>
      <c r="CR120" s="934"/>
      <c r="CS120" s="934"/>
      <c r="CT120" s="934"/>
      <c r="CU120" s="934"/>
      <c r="CV120" s="934"/>
      <c r="CW120" s="934"/>
      <c r="CX120" s="934"/>
      <c r="CY120" s="934"/>
      <c r="CZ120" s="934"/>
      <c r="DA120" s="934"/>
      <c r="DB120" s="934"/>
      <c r="DC120" s="934"/>
      <c r="DD120" s="934"/>
      <c r="DE120" s="934"/>
      <c r="DF120" s="935"/>
      <c r="DG120" s="922">
        <v>5068852</v>
      </c>
      <c r="DH120" s="903"/>
      <c r="DI120" s="903"/>
      <c r="DJ120" s="903"/>
      <c r="DK120" s="903"/>
      <c r="DL120" s="903">
        <v>5027793</v>
      </c>
      <c r="DM120" s="903"/>
      <c r="DN120" s="903"/>
      <c r="DO120" s="903"/>
      <c r="DP120" s="903"/>
      <c r="DQ120" s="903">
        <v>4734067</v>
      </c>
      <c r="DR120" s="903"/>
      <c r="DS120" s="903"/>
      <c r="DT120" s="903"/>
      <c r="DU120" s="903"/>
      <c r="DV120" s="904">
        <v>21.3</v>
      </c>
      <c r="DW120" s="904"/>
      <c r="DX120" s="904"/>
      <c r="DY120" s="904"/>
      <c r="DZ120" s="905"/>
    </row>
    <row r="121" spans="1:130" s="226" customFormat="1" ht="26.25" customHeight="1" x14ac:dyDescent="0.15">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71670</v>
      </c>
      <c r="AB121" s="838"/>
      <c r="AC121" s="838"/>
      <c r="AD121" s="838"/>
      <c r="AE121" s="839"/>
      <c r="AF121" s="840">
        <v>71670</v>
      </c>
      <c r="AG121" s="838"/>
      <c r="AH121" s="838"/>
      <c r="AI121" s="838"/>
      <c r="AJ121" s="839"/>
      <c r="AK121" s="840">
        <v>71670</v>
      </c>
      <c r="AL121" s="838"/>
      <c r="AM121" s="838"/>
      <c r="AN121" s="838"/>
      <c r="AO121" s="839"/>
      <c r="AP121" s="885">
        <v>0.3</v>
      </c>
      <c r="AQ121" s="886"/>
      <c r="AR121" s="886"/>
      <c r="AS121" s="886"/>
      <c r="AT121" s="887"/>
      <c r="AU121" s="947"/>
      <c r="AV121" s="948"/>
      <c r="AW121" s="948"/>
      <c r="AX121" s="948"/>
      <c r="AY121" s="949"/>
      <c r="AZ121" s="873" t="s">
        <v>463</v>
      </c>
      <c r="BA121" s="808"/>
      <c r="BB121" s="808"/>
      <c r="BC121" s="808"/>
      <c r="BD121" s="808"/>
      <c r="BE121" s="808"/>
      <c r="BF121" s="808"/>
      <c r="BG121" s="808"/>
      <c r="BH121" s="808"/>
      <c r="BI121" s="808"/>
      <c r="BJ121" s="808"/>
      <c r="BK121" s="808"/>
      <c r="BL121" s="808"/>
      <c r="BM121" s="808"/>
      <c r="BN121" s="808"/>
      <c r="BO121" s="808"/>
      <c r="BP121" s="809"/>
      <c r="BQ121" s="874">
        <v>4358017</v>
      </c>
      <c r="BR121" s="875"/>
      <c r="BS121" s="875"/>
      <c r="BT121" s="875"/>
      <c r="BU121" s="875"/>
      <c r="BV121" s="875">
        <v>5206865</v>
      </c>
      <c r="BW121" s="875"/>
      <c r="BX121" s="875"/>
      <c r="BY121" s="875"/>
      <c r="BZ121" s="875"/>
      <c r="CA121" s="875">
        <v>5050261</v>
      </c>
      <c r="CB121" s="875"/>
      <c r="CC121" s="875"/>
      <c r="CD121" s="875"/>
      <c r="CE121" s="875"/>
      <c r="CF121" s="936">
        <v>22.7</v>
      </c>
      <c r="CG121" s="937"/>
      <c r="CH121" s="937"/>
      <c r="CI121" s="937"/>
      <c r="CJ121" s="937"/>
      <c r="CK121" s="930"/>
      <c r="CL121" s="916"/>
      <c r="CM121" s="916"/>
      <c r="CN121" s="916"/>
      <c r="CO121" s="917"/>
      <c r="CP121" s="896" t="s">
        <v>464</v>
      </c>
      <c r="CQ121" s="897"/>
      <c r="CR121" s="897"/>
      <c r="CS121" s="897"/>
      <c r="CT121" s="897"/>
      <c r="CU121" s="897"/>
      <c r="CV121" s="897"/>
      <c r="CW121" s="897"/>
      <c r="CX121" s="897"/>
      <c r="CY121" s="897"/>
      <c r="CZ121" s="897"/>
      <c r="DA121" s="897"/>
      <c r="DB121" s="897"/>
      <c r="DC121" s="897"/>
      <c r="DD121" s="897"/>
      <c r="DE121" s="897"/>
      <c r="DF121" s="898"/>
      <c r="DG121" s="874">
        <v>196247</v>
      </c>
      <c r="DH121" s="875"/>
      <c r="DI121" s="875"/>
      <c r="DJ121" s="875"/>
      <c r="DK121" s="875"/>
      <c r="DL121" s="875">
        <v>176378</v>
      </c>
      <c r="DM121" s="875"/>
      <c r="DN121" s="875"/>
      <c r="DO121" s="875"/>
      <c r="DP121" s="875"/>
      <c r="DQ121" s="875">
        <v>156336</v>
      </c>
      <c r="DR121" s="875"/>
      <c r="DS121" s="875"/>
      <c r="DT121" s="875"/>
      <c r="DU121" s="875"/>
      <c r="DV121" s="852">
        <v>0.7</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174</v>
      </c>
      <c r="AB122" s="838"/>
      <c r="AC122" s="838"/>
      <c r="AD122" s="838"/>
      <c r="AE122" s="839"/>
      <c r="AF122" s="840" t="s">
        <v>174</v>
      </c>
      <c r="AG122" s="838"/>
      <c r="AH122" s="838"/>
      <c r="AI122" s="838"/>
      <c r="AJ122" s="839"/>
      <c r="AK122" s="840" t="s">
        <v>174</v>
      </c>
      <c r="AL122" s="838"/>
      <c r="AM122" s="838"/>
      <c r="AN122" s="838"/>
      <c r="AO122" s="839"/>
      <c r="AP122" s="885" t="s">
        <v>174</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34272864</v>
      </c>
      <c r="BR122" s="906"/>
      <c r="BS122" s="906"/>
      <c r="BT122" s="906"/>
      <c r="BU122" s="906"/>
      <c r="BV122" s="906">
        <v>33656373</v>
      </c>
      <c r="BW122" s="906"/>
      <c r="BX122" s="906"/>
      <c r="BY122" s="906"/>
      <c r="BZ122" s="906"/>
      <c r="CA122" s="906">
        <v>33589469</v>
      </c>
      <c r="CB122" s="906"/>
      <c r="CC122" s="906"/>
      <c r="CD122" s="906"/>
      <c r="CE122" s="906"/>
      <c r="CF122" s="907">
        <v>151</v>
      </c>
      <c r="CG122" s="908"/>
      <c r="CH122" s="908"/>
      <c r="CI122" s="908"/>
      <c r="CJ122" s="908"/>
      <c r="CK122" s="930"/>
      <c r="CL122" s="916"/>
      <c r="CM122" s="916"/>
      <c r="CN122" s="916"/>
      <c r="CO122" s="917"/>
      <c r="CP122" s="896" t="s">
        <v>466</v>
      </c>
      <c r="CQ122" s="897"/>
      <c r="CR122" s="897"/>
      <c r="CS122" s="897"/>
      <c r="CT122" s="897"/>
      <c r="CU122" s="897"/>
      <c r="CV122" s="897"/>
      <c r="CW122" s="897"/>
      <c r="CX122" s="897"/>
      <c r="CY122" s="897"/>
      <c r="CZ122" s="897"/>
      <c r="DA122" s="897"/>
      <c r="DB122" s="897"/>
      <c r="DC122" s="897"/>
      <c r="DD122" s="897"/>
      <c r="DE122" s="897"/>
      <c r="DF122" s="898"/>
      <c r="DG122" s="874">
        <v>53715</v>
      </c>
      <c r="DH122" s="875"/>
      <c r="DI122" s="875"/>
      <c r="DJ122" s="875"/>
      <c r="DK122" s="875"/>
      <c r="DL122" s="875">
        <v>53169</v>
      </c>
      <c r="DM122" s="875"/>
      <c r="DN122" s="875"/>
      <c r="DO122" s="875"/>
      <c r="DP122" s="875"/>
      <c r="DQ122" s="875">
        <v>81560</v>
      </c>
      <c r="DR122" s="875"/>
      <c r="DS122" s="875"/>
      <c r="DT122" s="875"/>
      <c r="DU122" s="875"/>
      <c r="DV122" s="852">
        <v>0.4</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174</v>
      </c>
      <c r="AB123" s="838"/>
      <c r="AC123" s="838"/>
      <c r="AD123" s="838"/>
      <c r="AE123" s="839"/>
      <c r="AF123" s="840" t="s">
        <v>174</v>
      </c>
      <c r="AG123" s="838"/>
      <c r="AH123" s="838"/>
      <c r="AI123" s="838"/>
      <c r="AJ123" s="839"/>
      <c r="AK123" s="840" t="s">
        <v>174</v>
      </c>
      <c r="AL123" s="838"/>
      <c r="AM123" s="838"/>
      <c r="AN123" s="838"/>
      <c r="AO123" s="839"/>
      <c r="AP123" s="885" t="s">
        <v>174</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467</v>
      </c>
      <c r="BP123" s="939"/>
      <c r="BQ123" s="893">
        <v>53361030</v>
      </c>
      <c r="BR123" s="894"/>
      <c r="BS123" s="894"/>
      <c r="BT123" s="894"/>
      <c r="BU123" s="894"/>
      <c r="BV123" s="894">
        <v>53129419</v>
      </c>
      <c r="BW123" s="894"/>
      <c r="BX123" s="894"/>
      <c r="BY123" s="894"/>
      <c r="BZ123" s="894"/>
      <c r="CA123" s="894">
        <v>53591370</v>
      </c>
      <c r="CB123" s="894"/>
      <c r="CC123" s="894"/>
      <c r="CD123" s="894"/>
      <c r="CE123" s="894"/>
      <c r="CF123" s="804"/>
      <c r="CG123" s="805"/>
      <c r="CH123" s="805"/>
      <c r="CI123" s="805"/>
      <c r="CJ123" s="895"/>
      <c r="CK123" s="930"/>
      <c r="CL123" s="916"/>
      <c r="CM123" s="916"/>
      <c r="CN123" s="916"/>
      <c r="CO123" s="917"/>
      <c r="CP123" s="896" t="s">
        <v>395</v>
      </c>
      <c r="CQ123" s="897"/>
      <c r="CR123" s="897"/>
      <c r="CS123" s="897"/>
      <c r="CT123" s="897"/>
      <c r="CU123" s="897"/>
      <c r="CV123" s="897"/>
      <c r="CW123" s="897"/>
      <c r="CX123" s="897"/>
      <c r="CY123" s="897"/>
      <c r="CZ123" s="897"/>
      <c r="DA123" s="897"/>
      <c r="DB123" s="897"/>
      <c r="DC123" s="897"/>
      <c r="DD123" s="897"/>
      <c r="DE123" s="897"/>
      <c r="DF123" s="898"/>
      <c r="DG123" s="837" t="s">
        <v>174</v>
      </c>
      <c r="DH123" s="838"/>
      <c r="DI123" s="838"/>
      <c r="DJ123" s="838"/>
      <c r="DK123" s="839"/>
      <c r="DL123" s="840" t="s">
        <v>174</v>
      </c>
      <c r="DM123" s="838"/>
      <c r="DN123" s="838"/>
      <c r="DO123" s="838"/>
      <c r="DP123" s="839"/>
      <c r="DQ123" s="840" t="s">
        <v>174</v>
      </c>
      <c r="DR123" s="838"/>
      <c r="DS123" s="838"/>
      <c r="DT123" s="838"/>
      <c r="DU123" s="839"/>
      <c r="DV123" s="885" t="s">
        <v>174</v>
      </c>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468</v>
      </c>
      <c r="AB124" s="838"/>
      <c r="AC124" s="838"/>
      <c r="AD124" s="838"/>
      <c r="AE124" s="839"/>
      <c r="AF124" s="840" t="s">
        <v>174</v>
      </c>
      <c r="AG124" s="838"/>
      <c r="AH124" s="838"/>
      <c r="AI124" s="838"/>
      <c r="AJ124" s="839"/>
      <c r="AK124" s="840" t="s">
        <v>174</v>
      </c>
      <c r="AL124" s="838"/>
      <c r="AM124" s="838"/>
      <c r="AN124" s="838"/>
      <c r="AO124" s="839"/>
      <c r="AP124" s="885" t="s">
        <v>174</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3.9</v>
      </c>
      <c r="BR124" s="892"/>
      <c r="BS124" s="892"/>
      <c r="BT124" s="892"/>
      <c r="BU124" s="892"/>
      <c r="BV124" s="892" t="s">
        <v>174</v>
      </c>
      <c r="BW124" s="892"/>
      <c r="BX124" s="892"/>
      <c r="BY124" s="892"/>
      <c r="BZ124" s="892"/>
      <c r="CA124" s="892" t="s">
        <v>174</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t="s">
        <v>174</v>
      </c>
      <c r="DH124" s="821"/>
      <c r="DI124" s="821"/>
      <c r="DJ124" s="821"/>
      <c r="DK124" s="822"/>
      <c r="DL124" s="823" t="s">
        <v>174</v>
      </c>
      <c r="DM124" s="821"/>
      <c r="DN124" s="821"/>
      <c r="DO124" s="821"/>
      <c r="DP124" s="822"/>
      <c r="DQ124" s="823" t="s">
        <v>174</v>
      </c>
      <c r="DR124" s="821"/>
      <c r="DS124" s="821"/>
      <c r="DT124" s="821"/>
      <c r="DU124" s="822"/>
      <c r="DV124" s="909" t="s">
        <v>174</v>
      </c>
      <c r="DW124" s="910"/>
      <c r="DX124" s="910"/>
      <c r="DY124" s="910"/>
      <c r="DZ124" s="911"/>
    </row>
    <row r="125" spans="1:130" s="226" customFormat="1" ht="26.25" customHeight="1" x14ac:dyDescent="0.15">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174</v>
      </c>
      <c r="AB125" s="838"/>
      <c r="AC125" s="838"/>
      <c r="AD125" s="838"/>
      <c r="AE125" s="839"/>
      <c r="AF125" s="840" t="s">
        <v>174</v>
      </c>
      <c r="AG125" s="838"/>
      <c r="AH125" s="838"/>
      <c r="AI125" s="838"/>
      <c r="AJ125" s="839"/>
      <c r="AK125" s="840" t="s">
        <v>174</v>
      </c>
      <c r="AL125" s="838"/>
      <c r="AM125" s="838"/>
      <c r="AN125" s="838"/>
      <c r="AO125" s="839"/>
      <c r="AP125" s="885" t="s">
        <v>468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174</v>
      </c>
      <c r="DH125" s="903"/>
      <c r="DI125" s="903"/>
      <c r="DJ125" s="903"/>
      <c r="DK125" s="903"/>
      <c r="DL125" s="903" t="s">
        <v>174</v>
      </c>
      <c r="DM125" s="903"/>
      <c r="DN125" s="903"/>
      <c r="DO125" s="903"/>
      <c r="DP125" s="903"/>
      <c r="DQ125" s="903" t="s">
        <v>174</v>
      </c>
      <c r="DR125" s="903"/>
      <c r="DS125" s="903"/>
      <c r="DT125" s="903"/>
      <c r="DU125" s="903"/>
      <c r="DV125" s="904" t="s">
        <v>174</v>
      </c>
      <c r="DW125" s="904"/>
      <c r="DX125" s="904"/>
      <c r="DY125" s="904"/>
      <c r="DZ125" s="905"/>
    </row>
    <row r="126" spans="1:130" s="226" customFormat="1" ht="26.25" customHeight="1" thickBot="1" x14ac:dyDescent="0.2">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174</v>
      </c>
      <c r="AB126" s="838"/>
      <c r="AC126" s="838"/>
      <c r="AD126" s="838"/>
      <c r="AE126" s="839"/>
      <c r="AF126" s="840" t="s">
        <v>174</v>
      </c>
      <c r="AG126" s="838"/>
      <c r="AH126" s="838"/>
      <c r="AI126" s="838"/>
      <c r="AJ126" s="839"/>
      <c r="AK126" s="840" t="s">
        <v>174</v>
      </c>
      <c r="AL126" s="838"/>
      <c r="AM126" s="838"/>
      <c r="AN126" s="838"/>
      <c r="AO126" s="839"/>
      <c r="AP126" s="885" t="s">
        <v>174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174</v>
      </c>
      <c r="DH126" s="875"/>
      <c r="DI126" s="875"/>
      <c r="DJ126" s="875"/>
      <c r="DK126" s="875"/>
      <c r="DL126" s="875" t="s">
        <v>174</v>
      </c>
      <c r="DM126" s="875"/>
      <c r="DN126" s="875"/>
      <c r="DO126" s="875"/>
      <c r="DP126" s="875"/>
      <c r="DQ126" s="875" t="s">
        <v>174</v>
      </c>
      <c r="DR126" s="875"/>
      <c r="DS126" s="875"/>
      <c r="DT126" s="875"/>
      <c r="DU126" s="875"/>
      <c r="DV126" s="852" t="s">
        <v>174</v>
      </c>
      <c r="DW126" s="852"/>
      <c r="DX126" s="852"/>
      <c r="DY126" s="852"/>
      <c r="DZ126" s="853"/>
    </row>
    <row r="127" spans="1:130" s="226" customFormat="1" ht="26.25" customHeight="1" x14ac:dyDescent="0.15">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10053</v>
      </c>
      <c r="AB127" s="838"/>
      <c r="AC127" s="838"/>
      <c r="AD127" s="838"/>
      <c r="AE127" s="839"/>
      <c r="AF127" s="840">
        <v>11194</v>
      </c>
      <c r="AG127" s="838"/>
      <c r="AH127" s="838"/>
      <c r="AI127" s="838"/>
      <c r="AJ127" s="839"/>
      <c r="AK127" s="840">
        <v>9458</v>
      </c>
      <c r="AL127" s="838"/>
      <c r="AM127" s="838"/>
      <c r="AN127" s="838"/>
      <c r="AO127" s="839"/>
      <c r="AP127" s="885">
        <v>0</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174</v>
      </c>
      <c r="DH127" s="875"/>
      <c r="DI127" s="875"/>
      <c r="DJ127" s="875"/>
      <c r="DK127" s="875"/>
      <c r="DL127" s="875" t="s">
        <v>174</v>
      </c>
      <c r="DM127" s="875"/>
      <c r="DN127" s="875"/>
      <c r="DO127" s="875"/>
      <c r="DP127" s="875"/>
      <c r="DQ127" s="875" t="s">
        <v>174</v>
      </c>
      <c r="DR127" s="875"/>
      <c r="DS127" s="875"/>
      <c r="DT127" s="875"/>
      <c r="DU127" s="875"/>
      <c r="DV127" s="852" t="s">
        <v>174</v>
      </c>
      <c r="DW127" s="852"/>
      <c r="DX127" s="852"/>
      <c r="DY127" s="852"/>
      <c r="DZ127" s="853"/>
    </row>
    <row r="128" spans="1:130" s="226" customFormat="1" ht="26.25" customHeight="1" thickBot="1" x14ac:dyDescent="0.2">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v>657540</v>
      </c>
      <c r="AB128" s="859"/>
      <c r="AC128" s="859"/>
      <c r="AD128" s="859"/>
      <c r="AE128" s="860"/>
      <c r="AF128" s="861">
        <v>628843</v>
      </c>
      <c r="AG128" s="859"/>
      <c r="AH128" s="859"/>
      <c r="AI128" s="859"/>
      <c r="AJ128" s="860"/>
      <c r="AK128" s="861">
        <v>552028</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174</v>
      </c>
      <c r="BG128" s="845"/>
      <c r="BH128" s="845"/>
      <c r="BI128" s="845"/>
      <c r="BJ128" s="845"/>
      <c r="BK128" s="845"/>
      <c r="BL128" s="868"/>
      <c r="BM128" s="844">
        <v>12.05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t="s">
        <v>174</v>
      </c>
      <c r="DH128" s="849"/>
      <c r="DI128" s="849"/>
      <c r="DJ128" s="849"/>
      <c r="DK128" s="849"/>
      <c r="DL128" s="849" t="s">
        <v>174</v>
      </c>
      <c r="DM128" s="849"/>
      <c r="DN128" s="849"/>
      <c r="DO128" s="849"/>
      <c r="DP128" s="849"/>
      <c r="DQ128" s="849" t="s">
        <v>174</v>
      </c>
      <c r="DR128" s="849"/>
      <c r="DS128" s="849"/>
      <c r="DT128" s="849"/>
      <c r="DU128" s="849"/>
      <c r="DV128" s="850" t="s">
        <v>174</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25794466</v>
      </c>
      <c r="AB129" s="838"/>
      <c r="AC129" s="838"/>
      <c r="AD129" s="838"/>
      <c r="AE129" s="839"/>
      <c r="AF129" s="840">
        <v>25664201</v>
      </c>
      <c r="AG129" s="838"/>
      <c r="AH129" s="838"/>
      <c r="AI129" s="838"/>
      <c r="AJ129" s="839"/>
      <c r="AK129" s="840">
        <v>25527014</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174</v>
      </c>
      <c r="BG129" s="828"/>
      <c r="BH129" s="828"/>
      <c r="BI129" s="828"/>
      <c r="BJ129" s="828"/>
      <c r="BK129" s="828"/>
      <c r="BL129" s="829"/>
      <c r="BM129" s="827">
        <v>17.05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3225053</v>
      </c>
      <c r="AB130" s="838"/>
      <c r="AC130" s="838"/>
      <c r="AD130" s="838"/>
      <c r="AE130" s="839"/>
      <c r="AF130" s="840">
        <v>3263666</v>
      </c>
      <c r="AG130" s="838"/>
      <c r="AH130" s="838"/>
      <c r="AI130" s="838"/>
      <c r="AJ130" s="839"/>
      <c r="AK130" s="840">
        <v>3288986</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7.2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22569413</v>
      </c>
      <c r="AB131" s="821"/>
      <c r="AC131" s="821"/>
      <c r="AD131" s="821"/>
      <c r="AE131" s="822"/>
      <c r="AF131" s="823">
        <v>22400535</v>
      </c>
      <c r="AG131" s="821"/>
      <c r="AH131" s="821"/>
      <c r="AI131" s="821"/>
      <c r="AJ131" s="822"/>
      <c r="AK131" s="823">
        <v>22238028</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t="s">
        <v>174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7.850769165</v>
      </c>
      <c r="AB132" s="801"/>
      <c r="AC132" s="801"/>
      <c r="AD132" s="801"/>
      <c r="AE132" s="802"/>
      <c r="AF132" s="803">
        <v>7.0290560019999999</v>
      </c>
      <c r="AG132" s="801"/>
      <c r="AH132" s="801"/>
      <c r="AI132" s="801"/>
      <c r="AJ132" s="802"/>
      <c r="AK132" s="803">
        <v>6.7683413549999996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9.3000000000000007</v>
      </c>
      <c r="AB133" s="780"/>
      <c r="AC133" s="780"/>
      <c r="AD133" s="780"/>
      <c r="AE133" s="781"/>
      <c r="AF133" s="779">
        <v>7.8</v>
      </c>
      <c r="AG133" s="780"/>
      <c r="AH133" s="780"/>
      <c r="AI133" s="780"/>
      <c r="AJ133" s="781"/>
      <c r="AK133" s="779">
        <v>7.2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KMrQ0Rl8HHgStrBg2W/6TbgP+R3A5QN3I2LLfyXVdq5iEGDIQtKPZBYSvSH0edYRfMlHPw9zZnlAIzwC2Q4yQ==" saltValue="Wy21dPXRByrmyYx4d698pA==" spinCount="100000" sheet="1" objects="1" scenarios="1" formatRows="0"/>
  <customSheetViews>
    <customSheetView guid="{D00CA104-362A-471C-8899-5AA7AC07968E}" scale="70" fitToPage="1" hiddenRows="1" hiddenColumns="1" topLeftCell="A61">
      <selection activeCell="DL82" sqref="DL82:DP8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67" zoomScale="70" zoomScaleNormal="85" zoomScaleSheetLayoutView="70" workbookViewId="0">
      <selection activeCell="CM96" sqref="CM9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4ZTIu4g7f2WBcENjxr2EyfikRoGh9IrnDgJmcauOsGD6RFeKHH4UCG4+IwIBAexadmXUk5rQL/Eg31dS7m3Bg==" saltValue="fQEb+JxhbGDmnJlBH+aijg==" spinCount="100000" sheet="1" objects="1" scenarios="1"/>
  <dataConsolidate/>
  <customSheetViews>
    <customSheetView guid="{D00CA104-362A-471C-8899-5AA7AC07968E}" showPageBreaks="1" showGridLines="0" fitToPage="1" hiddenRows="1" hiddenColumns="1" view="pageBreakPreview">
      <selection activeCell="AZ52" sqref="AZ52"/>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7" zoomScale="55" zoomScaleNormal="55" zoomScaleSheetLayoutView="55" workbookViewId="0">
      <selection activeCell="BC96" sqref="BC96"/>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wB0ZDbRVCG5FhydSQwwo91PNgUzUoj2GVA+aGNLDhwJpOHeDQA1fMQH0d8lqODGAxy7SvDVJv6MBgTatPUvYA==" saltValue="4hR1HhQUJM8BglvyDWY2dw==" spinCount="100000" sheet="1" objects="1" scenarios="1"/>
  <dataConsolidate/>
  <customSheetViews>
    <customSheetView guid="{D00CA104-362A-471C-8899-5AA7AC07968E}" showGridLines="0" fitToPage="1" hiddenRows="1" hiddenColumns="1" topLeftCell="A55">
      <selection activeCell="BC96" sqref="BC96"/>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BC96" sqref="BC96"/>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502</v>
      </c>
      <c r="AL9" s="1210"/>
      <c r="AM9" s="1210"/>
      <c r="AN9" s="1211"/>
      <c r="AO9" s="292">
        <v>6134547</v>
      </c>
      <c r="AP9" s="292">
        <v>58771</v>
      </c>
      <c r="AQ9" s="293">
        <v>61989</v>
      </c>
      <c r="AR9" s="294">
        <v>-5.2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503</v>
      </c>
      <c r="AL10" s="1210"/>
      <c r="AM10" s="1210"/>
      <c r="AN10" s="1211"/>
      <c r="AO10" s="295">
        <v>553236</v>
      </c>
      <c r="AP10" s="295">
        <v>5300</v>
      </c>
      <c r="AQ10" s="296">
        <v>5142</v>
      </c>
      <c r="AR10" s="297">
        <v>3.1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504</v>
      </c>
      <c r="AL11" s="1210"/>
      <c r="AM11" s="1210"/>
      <c r="AN11" s="1211"/>
      <c r="AO11" s="295">
        <v>799043</v>
      </c>
      <c r="AP11" s="295">
        <v>7655</v>
      </c>
      <c r="AQ11" s="296">
        <v>5922</v>
      </c>
      <c r="AR11" s="297">
        <v>29.3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505</v>
      </c>
      <c r="AL12" s="1210"/>
      <c r="AM12" s="1210"/>
      <c r="AN12" s="1211"/>
      <c r="AO12" s="295">
        <v>2526</v>
      </c>
      <c r="AP12" s="295">
        <v>24</v>
      </c>
      <c r="AQ12" s="296">
        <v>853</v>
      </c>
      <c r="AR12" s="297">
        <v>-97.2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506</v>
      </c>
      <c r="AL13" s="1210"/>
      <c r="AM13" s="1210"/>
      <c r="AN13" s="1211"/>
      <c r="AO13" s="295" t="s">
        <v>507</v>
      </c>
      <c r="AP13" s="295" t="s">
        <v>507</v>
      </c>
      <c r="AQ13" s="296" t="s">
        <v>507</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508</v>
      </c>
      <c r="AL14" s="1210"/>
      <c r="AM14" s="1210"/>
      <c r="AN14" s="1211"/>
      <c r="AO14" s="295">
        <v>239869</v>
      </c>
      <c r="AP14" s="295">
        <v>2298</v>
      </c>
      <c r="AQ14" s="296">
        <v>2467</v>
      </c>
      <c r="AR14" s="297">
        <v>-6.9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509</v>
      </c>
      <c r="AL15" s="1210"/>
      <c r="AM15" s="1210"/>
      <c r="AN15" s="1211"/>
      <c r="AO15" s="295">
        <v>389179</v>
      </c>
      <c r="AP15" s="295">
        <v>3728</v>
      </c>
      <c r="AQ15" s="296">
        <v>2256</v>
      </c>
      <c r="AR15" s="297">
        <v>65.2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510</v>
      </c>
      <c r="AL16" s="1213"/>
      <c r="AM16" s="1213"/>
      <c r="AN16" s="1214"/>
      <c r="AO16" s="295">
        <v>-623346</v>
      </c>
      <c r="AP16" s="295">
        <v>-5972</v>
      </c>
      <c r="AQ16" s="296">
        <v>-5580</v>
      </c>
      <c r="AR16" s="297">
        <v>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182</v>
      </c>
      <c r="AL17" s="1213"/>
      <c r="AM17" s="1213"/>
      <c r="AN17" s="1214"/>
      <c r="AO17" s="295">
        <v>7495054</v>
      </c>
      <c r="AP17" s="295">
        <v>71805</v>
      </c>
      <c r="AQ17" s="296">
        <v>73049</v>
      </c>
      <c r="AR17" s="297">
        <v>-1.7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515</v>
      </c>
      <c r="AL21" s="1207"/>
      <c r="AM21" s="1207"/>
      <c r="AN21" s="1208"/>
      <c r="AO21" s="307">
        <v>6.73</v>
      </c>
      <c r="AP21" s="308">
        <v>7.09</v>
      </c>
      <c r="AQ21" s="309">
        <v>-0.36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516</v>
      </c>
      <c r="AL22" s="1207"/>
      <c r="AM22" s="1207"/>
      <c r="AN22" s="1208"/>
      <c r="AO22" s="312">
        <v>97</v>
      </c>
      <c r="AP22" s="313">
        <v>98.2</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521</v>
      </c>
      <c r="AL32" s="1198"/>
      <c r="AM32" s="1198"/>
      <c r="AN32" s="1199"/>
      <c r="AO32" s="322">
        <v>4350822</v>
      </c>
      <c r="AP32" s="322">
        <v>41682</v>
      </c>
      <c r="AQ32" s="323">
        <v>45137</v>
      </c>
      <c r="AR32" s="324">
        <v>-7.7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522</v>
      </c>
      <c r="AL33" s="1198"/>
      <c r="AM33" s="1198"/>
      <c r="AN33" s="1199"/>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523</v>
      </c>
      <c r="AL34" s="1198"/>
      <c r="AM34" s="1198"/>
      <c r="AN34" s="1199"/>
      <c r="AO34" s="322" t="s">
        <v>507</v>
      </c>
      <c r="AP34" s="322" t="s">
        <v>507</v>
      </c>
      <c r="AQ34" s="323">
        <v>20</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524</v>
      </c>
      <c r="AL35" s="1198"/>
      <c r="AM35" s="1198"/>
      <c r="AN35" s="1199"/>
      <c r="AO35" s="322">
        <v>436805</v>
      </c>
      <c r="AP35" s="322">
        <v>4185</v>
      </c>
      <c r="AQ35" s="323">
        <v>12921</v>
      </c>
      <c r="AR35" s="324">
        <v>-67.599999999999994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525</v>
      </c>
      <c r="AL36" s="1198"/>
      <c r="AM36" s="1198"/>
      <c r="AN36" s="1199"/>
      <c r="AO36" s="322">
        <v>477405</v>
      </c>
      <c r="AP36" s="322">
        <v>4574</v>
      </c>
      <c r="AQ36" s="323">
        <v>1263</v>
      </c>
      <c r="AR36" s="324">
        <v>262.2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526</v>
      </c>
      <c r="AL37" s="1198"/>
      <c r="AM37" s="1198"/>
      <c r="AN37" s="1199"/>
      <c r="AO37" s="322">
        <v>81128</v>
      </c>
      <c r="AP37" s="322">
        <v>777</v>
      </c>
      <c r="AQ37" s="323">
        <v>931</v>
      </c>
      <c r="AR37" s="324">
        <v>-16.5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527</v>
      </c>
      <c r="AL38" s="1201"/>
      <c r="AM38" s="1201"/>
      <c r="AN38" s="1202"/>
      <c r="AO38" s="325" t="s">
        <v>507</v>
      </c>
      <c r="AP38" s="325" t="s">
        <v>507</v>
      </c>
      <c r="AQ38" s="326">
        <v>2</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528</v>
      </c>
      <c r="AL39" s="1201"/>
      <c r="AM39" s="1201"/>
      <c r="AN39" s="1202"/>
      <c r="AO39" s="322">
        <v>-552028</v>
      </c>
      <c r="AP39" s="322">
        <v>-5289</v>
      </c>
      <c r="AQ39" s="323">
        <v>-4436</v>
      </c>
      <c r="AR39" s="324">
        <v>19.2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529</v>
      </c>
      <c r="AL40" s="1198"/>
      <c r="AM40" s="1198"/>
      <c r="AN40" s="1199"/>
      <c r="AO40" s="322">
        <v>-3288986</v>
      </c>
      <c r="AP40" s="322">
        <v>-31509</v>
      </c>
      <c r="AQ40" s="323">
        <v>-39263</v>
      </c>
      <c r="AR40" s="324">
        <v>-19.7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294</v>
      </c>
      <c r="AL41" s="1204"/>
      <c r="AM41" s="1204"/>
      <c r="AN41" s="1205"/>
      <c r="AO41" s="322">
        <v>1505146</v>
      </c>
      <c r="AP41" s="322">
        <v>14420</v>
      </c>
      <c r="AQ41" s="323">
        <v>16574</v>
      </c>
      <c r="AR41" s="324">
        <v>-13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497</v>
      </c>
      <c r="AN49" s="1192" t="s">
        <v>533</v>
      </c>
      <c r="AO49" s="1193"/>
      <c r="AP49" s="1193"/>
      <c r="AQ49" s="1193"/>
      <c r="AR49" s="119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6042431</v>
      </c>
      <c r="AN51" s="344">
        <v>57216</v>
      </c>
      <c r="AO51" s="345">
        <v>24.4</v>
      </c>
      <c r="AP51" s="346">
        <v>50840</v>
      </c>
      <c r="AQ51" s="347">
        <v>16.899999999999999</v>
      </c>
      <c r="AR51" s="348">
        <v>7.5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2719728</v>
      </c>
      <c r="AN52" s="352">
        <v>25753</v>
      </c>
      <c r="AO52" s="353">
        <v>53.3</v>
      </c>
      <c r="AP52" s="354">
        <v>25367</v>
      </c>
      <c r="AQ52" s="355">
        <v>9.1</v>
      </c>
      <c r="AR52" s="356">
        <v>44.2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5928826</v>
      </c>
      <c r="AN53" s="344">
        <v>56297</v>
      </c>
      <c r="AO53" s="345">
        <v>-1.6</v>
      </c>
      <c r="AP53" s="346">
        <v>53605</v>
      </c>
      <c r="AQ53" s="347">
        <v>5.4</v>
      </c>
      <c r="AR53" s="348">
        <v>-7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3192053</v>
      </c>
      <c r="AN54" s="352">
        <v>30310</v>
      </c>
      <c r="AO54" s="353">
        <v>17.7</v>
      </c>
      <c r="AP54" s="354">
        <v>28343</v>
      </c>
      <c r="AQ54" s="355">
        <v>11.7</v>
      </c>
      <c r="AR54" s="356">
        <v>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5497404</v>
      </c>
      <c r="AN55" s="344">
        <v>52382</v>
      </c>
      <c r="AO55" s="345">
        <v>-7</v>
      </c>
      <c r="AP55" s="346">
        <v>58051</v>
      </c>
      <c r="AQ55" s="347">
        <v>8.3000000000000007</v>
      </c>
      <c r="AR55" s="348">
        <v>-15.3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3410973</v>
      </c>
      <c r="AN56" s="352">
        <v>32501</v>
      </c>
      <c r="AO56" s="353">
        <v>7.2</v>
      </c>
      <c r="AP56" s="354">
        <v>32143</v>
      </c>
      <c r="AQ56" s="355">
        <v>13.4</v>
      </c>
      <c r="AR56" s="356">
        <v>-6.2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4304518</v>
      </c>
      <c r="AN57" s="344">
        <v>41133</v>
      </c>
      <c r="AO57" s="345">
        <v>-21.5</v>
      </c>
      <c r="AP57" s="346">
        <v>65942</v>
      </c>
      <c r="AQ57" s="347">
        <v>13.6</v>
      </c>
      <c r="AR57" s="348">
        <v>-35.1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2876343</v>
      </c>
      <c r="AN58" s="352">
        <v>27485</v>
      </c>
      <c r="AO58" s="353">
        <v>-15.4</v>
      </c>
      <c r="AP58" s="354">
        <v>32778</v>
      </c>
      <c r="AQ58" s="355">
        <v>2</v>
      </c>
      <c r="AR58" s="356">
        <v>-17.399999999999999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7830657</v>
      </c>
      <c r="AN59" s="344">
        <v>75020</v>
      </c>
      <c r="AO59" s="345">
        <v>82.4</v>
      </c>
      <c r="AP59" s="346">
        <v>68655</v>
      </c>
      <c r="AQ59" s="347">
        <v>4.0999999999999996</v>
      </c>
      <c r="AR59" s="348">
        <v>78.3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3948415</v>
      </c>
      <c r="AN60" s="352">
        <v>37827</v>
      </c>
      <c r="AO60" s="353">
        <v>37.6</v>
      </c>
      <c r="AP60" s="354">
        <v>32316</v>
      </c>
      <c r="AQ60" s="355">
        <v>-1.4</v>
      </c>
      <c r="AR60" s="356">
        <v>39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5920767</v>
      </c>
      <c r="AN61" s="359">
        <v>56410</v>
      </c>
      <c r="AO61" s="360">
        <v>15.3</v>
      </c>
      <c r="AP61" s="361">
        <v>59419</v>
      </c>
      <c r="AQ61" s="362">
        <v>9.6999999999999993</v>
      </c>
      <c r="AR61" s="348">
        <v>5.6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3229502</v>
      </c>
      <c r="AN62" s="352">
        <v>30775</v>
      </c>
      <c r="AO62" s="353">
        <v>20.100000000000001</v>
      </c>
      <c r="AP62" s="354">
        <v>30189</v>
      </c>
      <c r="AQ62" s="355">
        <v>7</v>
      </c>
      <c r="AR62" s="356">
        <v>13.1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rAp6SZbL3dNoNSsntTnGKS8Wc3ME01vDt8/DKI3fwhPqMqlAiZGdscspcIcPLzbEy4JxQKkAMssJjGl4L/m5w==" saltValue="eVsXFtfotFvwTXVX2niXHA==" spinCount="100000" sheet="1" objects="1" scenarios="1"/>
  <customSheetViews>
    <customSheetView guid="{D00CA104-362A-471C-8899-5AA7AC07968E}" showPageBreaks="1" showGridLines="0" fitToPage="1" hiddenRows="1" hiddenColumns="1" view="pageBreakPreview" topLeftCell="A22">
      <selection activeCell="BC96" sqref="BC96"/>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55" zoomScaleNormal="55" zoomScaleSheetLayoutView="55" workbookViewId="0">
      <selection activeCell="BZ116" sqref="BZ11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w2fJrS/w9tiAL0j4vuPf6LF1rQA4vWfoeYvpSR6hQ0KrbNaphiA6JbxRLeLpcVEVGLSXjPTqLwosv3hqUQ1kg==" saltValue="TAi7lAYozoHBk/e+19OUjg==" spinCount="100000" sheet="1" objects="1" scenarios="1"/>
  <dataConsolidate/>
  <customSheetViews>
    <customSheetView guid="{D00CA104-362A-471C-8899-5AA7AC07968E}" showGridLines="0" fitToPage="1" hiddenRows="1" hiddenColumns="1" topLeftCell="AO88">
      <selection activeCell="BZ116" sqref="BZ116"/>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70" zoomScaleNormal="70" zoomScaleSheetLayoutView="55" workbookViewId="0">
      <selection activeCell="BC96" sqref="BC96"/>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OHV83nrYf8NtojbRhElsGEkVS5nHQXlW38mZV++66z6aj+hRyL1nNYcbhW++ohUroZ/UVkB351Y5hi1cl2PPQ==" saltValue="lQ4h7tk+2dGN4uPwSzz/xA==" spinCount="100000" sheet="1" objects="1" scenarios="1"/>
  <dataConsolidate/>
  <customSheetViews>
    <customSheetView guid="{D00CA104-362A-471C-8899-5AA7AC07968E}" showGridLines="0" fitToPage="1" hiddenRows="1" hiddenColumns="1" topLeftCell="W89">
      <selection activeCell="BC96" sqref="BC96"/>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55" zoomScaleNormal="55" zoomScaleSheetLayoutView="100" workbookViewId="0">
      <selection activeCell="BC96" sqref="BC9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5" t="s">
        <v>3</v>
      </c>
      <c r="D47" s="1215"/>
      <c r="E47" s="1216"/>
      <c r="F47" s="11">
        <v>24.58</v>
      </c>
      <c r="G47" s="12">
        <v>24.72</v>
      </c>
      <c r="H47" s="12">
        <v>24.51</v>
      </c>
      <c r="I47" s="12">
        <v>21.67</v>
      </c>
      <c r="J47" s="13">
        <v>20.8</v>
      </c>
    </row>
    <row r="48" spans="2:10" ht="57.75" customHeight="1" x14ac:dyDescent="0.15">
      <c r="B48" s="14"/>
      <c r="C48" s="1217" t="s">
        <v>4</v>
      </c>
      <c r="D48" s="1217"/>
      <c r="E48" s="1218"/>
      <c r="F48" s="15">
        <v>7.07</v>
      </c>
      <c r="G48" s="16">
        <v>5.87</v>
      </c>
      <c r="H48" s="16">
        <v>6.23</v>
      </c>
      <c r="I48" s="16">
        <v>6.43</v>
      </c>
      <c r="J48" s="17">
        <v>9.15</v>
      </c>
    </row>
    <row r="49" spans="2:10" ht="57.75" customHeight="1" thickBot="1" x14ac:dyDescent="0.2">
      <c r="B49" s="18"/>
      <c r="C49" s="1219" t="s">
        <v>5</v>
      </c>
      <c r="D49" s="1219"/>
      <c r="E49" s="1220"/>
      <c r="F49" s="19">
        <v>3.56</v>
      </c>
      <c r="G49" s="20" t="s">
        <v>554</v>
      </c>
      <c r="H49" s="20">
        <v>0.45</v>
      </c>
      <c r="I49" s="20" t="s">
        <v>555</v>
      </c>
      <c r="J49" s="21">
        <v>1.71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fDzum2IZILL1Pb1ZQsDi0o/K10PSlchUyNGDxmIcPCA4GhqxN81xpLl0Cn2zhKt+kQOz65uyKsDVDXuXBv7KQ==" saltValue="1dz7+Qhd8y+j3KfYIyQgcw==" spinCount="100000" sheet="1" objects="1" scenarios="1"/>
  <customSheetViews>
    <customSheetView guid="{D00CA104-362A-471C-8899-5AA7AC07968E}" showGridLines="0" fitToPage="1" hiddenRows="1" hiddenColumns="1" topLeftCell="G41">
      <selection activeCell="BC96" sqref="BC96"/>
      <rowBreaks count="1" manualBreakCount="1">
        <brk id="51"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2019-10-30T05:01:38Z</cp:lastPrinted>
  <dcterms:created xsi:type="dcterms:W3CDTF">2019-02-14T05:23:17Z</dcterms:created>
  <dcterms:modified xsi:type="dcterms:W3CDTF">2019-11-08T07:53:48Z</dcterms:modified>
</cp:coreProperties>
</file>