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521" windowWidth="8865" windowHeight="9015" tabRatio="769" firstSheet="5" activeTab="11"/>
  </bookViews>
  <sheets>
    <sheet name="H29.1月末" sheetId="1" r:id="rId1"/>
    <sheet name="H29.2月末" sheetId="2" r:id="rId2"/>
    <sheet name="H29.3月末" sheetId="3" r:id="rId3"/>
    <sheet name="H29.4月末 " sheetId="4" r:id="rId4"/>
    <sheet name="H29.5月末  " sheetId="5" r:id="rId5"/>
    <sheet name="H29.6月末  " sheetId="6" r:id="rId6"/>
    <sheet name="H29.7月末  " sheetId="7" r:id="rId7"/>
    <sheet name="H29.8月末  " sheetId="8" r:id="rId8"/>
    <sheet name="H29.9月末  " sheetId="9" r:id="rId9"/>
    <sheet name="H29.10月末" sheetId="10" r:id="rId10"/>
    <sheet name="H29.11月末  " sheetId="11" r:id="rId11"/>
    <sheet name="H29.12月末 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<sst xmlns="http://schemas.openxmlformats.org/spreadsheetml/2006/main" count="660" uniqueCount="49">
  <si>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</si>
  <si>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</si>
  <si>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</si>
  <si>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</si>
  <si>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</si>
  <si>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</si>
  <si>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</si>
  <si>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</si>
  <si>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</si>
  <si>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</si>
  <si>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</si>
  <si>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</si>
  <si>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</si>
  <si>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</si>
  <si>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</si>
  <si>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</si>
  <si>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</si>
  <si>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</si>
  <si>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</si>
  <si>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</si>
  <si>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</si>
  <si>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</si>
  <si>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</si>
  <si>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</si>
  <si>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</si>
  <si>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</si>
  <si>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</si>
  <si>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</si>
  <si>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</si>
  <si>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</si>
  <si>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</si>
  <si>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</si>
  <si>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</si>
  <si>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</si>
  <si>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</si>
  <si>
    <t>※H24年７月９日から外国人世帯のみの世帯数を含む。</t>
  </si>
  <si>
    <t>※H24年７月９日から外国人人口を含む。</t>
  </si>
  <si>
    <t>平成29年1月31日現在</t>
  </si>
  <si>
    <t>平成29年2月28日現在</t>
  </si>
  <si>
    <t>平成29年3月31日現在</t>
  </si>
  <si>
    <t>平成29年4月30日現在</t>
  </si>
  <si>
    <t>平成29年5月31日現在</t>
  </si>
  <si>
    <t>平成29年6月30日現在</t>
  </si>
  <si>
    <t>平成29年7月31日現在</t>
  </si>
  <si>
    <t>平成29年8月31日現在</t>
  </si>
  <si>
    <t>平成29年9月30日現在</t>
  </si>
  <si>
    <t>平成29年10月31日現在</t>
  </si>
  <si>
    <t>平成29年11月30日現在</t>
  </si>
  <si>
    <t>平成29年12月31日現在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</si>
</sst>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\-mmm\-yy"/>
    <numFmt numFmtId="200" formatCode="0_ ;[Red]\-0\ "/>
    <numFmt numFmtId="201" formatCode="[$-411]g/&quot;標&quot;&quot;準&quot;"/>
    <numFmt numFmtId="202" formatCode="0.00_ "/>
    <numFmt numFmtId="203" formatCode="&quot;&quot;"/>
    <numFmt numFmtId="204" formatCode="0_);[Red]\(0\)"/>
    <numFmt numFmtId="205" formatCode="0_ "/>
    <numFmt numFmtId="206" formatCode="\(####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6" fillId="0" borderId="25" xfId="49" applyFont="1" applyBorder="1" applyAlignment="1">
      <alignment horizontal="center"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10" fontId="5" fillId="0" borderId="17" xfId="49" applyNumberFormat="1" applyFont="1" applyBorder="1" applyAlignment="1">
      <alignment vertical="center"/>
    </xf>
    <xf numFmtId="10" fontId="5" fillId="0" borderId="21" xfId="49" applyNumberFormat="1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177" fontId="5" fillId="0" borderId="30" xfId="49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/>
    </xf>
    <xf numFmtId="178" fontId="5" fillId="0" borderId="31" xfId="49" applyNumberFormat="1" applyFont="1" applyBorder="1" applyAlignment="1">
      <alignment/>
    </xf>
    <xf numFmtId="179" fontId="5" fillId="0" borderId="32" xfId="0" applyNumberFormat="1" applyFont="1" applyBorder="1" applyAlignment="1">
      <alignment/>
    </xf>
    <xf numFmtId="179" fontId="5" fillId="0" borderId="31" xfId="0" applyNumberFormat="1" applyFont="1" applyBorder="1" applyAlignment="1">
      <alignment horizontal="right"/>
    </xf>
    <xf numFmtId="38" fontId="5" fillId="0" borderId="33" xfId="49" applyFont="1" applyBorder="1" applyAlignment="1">
      <alignment horizontal="center" vertical="center"/>
    </xf>
    <xf numFmtId="38" fontId="5" fillId="0" borderId="34" xfId="49" applyFont="1" applyBorder="1" applyAlignment="1">
      <alignment horizontal="center" vertical="center"/>
    </xf>
    <xf numFmtId="40" fontId="5" fillId="0" borderId="35" xfId="49" applyNumberFormat="1" applyFont="1" applyBorder="1" applyAlignment="1">
      <alignment vertical="center"/>
    </xf>
    <xf numFmtId="38" fontId="5" fillId="0" borderId="36" xfId="49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/>
    </xf>
    <xf numFmtId="38" fontId="5" fillId="0" borderId="0" xfId="49" applyFont="1" applyFill="1" applyAlignment="1">
      <alignment vertical="center"/>
    </xf>
    <xf numFmtId="181" fontId="7" fillId="0" borderId="37" xfId="0" applyNumberFormat="1" applyFont="1" applyBorder="1" applyAlignment="1">
      <alignment horizontal="center"/>
    </xf>
    <xf numFmtId="181" fontId="7" fillId="0" borderId="38" xfId="0" applyNumberFormat="1" applyFont="1" applyBorder="1" applyAlignment="1">
      <alignment/>
    </xf>
    <xf numFmtId="181" fontId="7" fillId="0" borderId="39" xfId="0" applyNumberFormat="1" applyFont="1" applyBorder="1" applyAlignment="1">
      <alignment horizontal="center"/>
    </xf>
    <xf numFmtId="181" fontId="7" fillId="0" borderId="40" xfId="0" applyNumberFormat="1" applyFont="1" applyBorder="1" applyAlignment="1">
      <alignment/>
    </xf>
    <xf numFmtId="181" fontId="7" fillId="0" borderId="39" xfId="0" applyNumberFormat="1" applyFont="1" applyFill="1" applyBorder="1" applyAlignment="1">
      <alignment horizontal="center"/>
    </xf>
    <xf numFmtId="10" fontId="7" fillId="0" borderId="40" xfId="0" applyNumberFormat="1" applyFont="1" applyFill="1" applyBorder="1" applyAlignment="1">
      <alignment/>
    </xf>
    <xf numFmtId="38" fontId="5" fillId="0" borderId="41" xfId="49" applyFont="1" applyBorder="1" applyAlignment="1">
      <alignment vertical="center"/>
    </xf>
    <xf numFmtId="38" fontId="5" fillId="0" borderId="42" xfId="49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38" fontId="5" fillId="0" borderId="44" xfId="49" applyFont="1" applyBorder="1" applyAlignment="1">
      <alignment vertical="center"/>
    </xf>
    <xf numFmtId="38" fontId="6" fillId="0" borderId="45" xfId="49" applyFont="1" applyBorder="1" applyAlignment="1">
      <alignment horizontal="center" vertical="center"/>
    </xf>
    <xf numFmtId="38" fontId="5" fillId="0" borderId="46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47" xfId="49" applyFont="1" applyBorder="1" applyAlignment="1">
      <alignment vertical="center"/>
    </xf>
    <xf numFmtId="38" fontId="5" fillId="0" borderId="48" xfId="49" applyFont="1" applyBorder="1" applyAlignment="1">
      <alignment vertical="center"/>
    </xf>
    <xf numFmtId="38" fontId="5" fillId="0" borderId="49" xfId="49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38" fontId="5" fillId="0" borderId="51" xfId="49" applyFont="1" applyBorder="1" applyAlignment="1">
      <alignment vertical="center"/>
    </xf>
    <xf numFmtId="38" fontId="5" fillId="0" borderId="52" xfId="49" applyFont="1" applyBorder="1" applyAlignment="1">
      <alignment vertical="center"/>
    </xf>
    <xf numFmtId="38" fontId="6" fillId="0" borderId="53" xfId="49" applyFont="1" applyBorder="1" applyAlignment="1">
      <alignment horizontal="center" vertical="center"/>
    </xf>
    <xf numFmtId="38" fontId="5" fillId="0" borderId="54" xfId="49" applyFont="1" applyBorder="1" applyAlignment="1">
      <alignment vertical="center"/>
    </xf>
    <xf numFmtId="38" fontId="5" fillId="0" borderId="55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0" borderId="56" xfId="49" applyFont="1" applyBorder="1" applyAlignment="1">
      <alignment vertical="center"/>
    </xf>
    <xf numFmtId="38" fontId="5" fillId="0" borderId="57" xfId="49" applyFont="1" applyBorder="1" applyAlignment="1">
      <alignment horizontal="center" vertical="center"/>
    </xf>
    <xf numFmtId="38" fontId="5" fillId="0" borderId="58" xfId="49" applyFont="1" applyBorder="1" applyAlignment="1">
      <alignment horizontal="center" vertical="center"/>
    </xf>
    <xf numFmtId="38" fontId="5" fillId="0" borderId="59" xfId="49" applyFont="1" applyBorder="1" applyAlignment="1">
      <alignment horizontal="center" vertical="center"/>
    </xf>
    <xf numFmtId="178" fontId="5" fillId="0" borderId="60" xfId="0" applyNumberFormat="1" applyFont="1" applyBorder="1" applyAlignment="1">
      <alignment horizontal="center" vertical="center"/>
    </xf>
    <xf numFmtId="178" fontId="5" fillId="0" borderId="61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60" xfId="0" applyNumberFormat="1" applyFont="1" applyBorder="1" applyAlignment="1">
      <alignment horizontal="left"/>
    </xf>
    <xf numFmtId="178" fontId="5" fillId="0" borderId="61" xfId="0" applyNumberFormat="1" applyFont="1" applyBorder="1" applyAlignment="1">
      <alignment horizontal="left"/>
    </xf>
    <xf numFmtId="38" fontId="3" fillId="0" borderId="0" xfId="49" applyFont="1" applyAlignment="1">
      <alignment horizontal="center" vertical="center"/>
    </xf>
    <xf numFmtId="176" fontId="5" fillId="0" borderId="62" xfId="49" applyNumberFormat="1" applyFont="1" applyBorder="1" applyAlignment="1">
      <alignment horizontal="right" vertical="center"/>
    </xf>
    <xf numFmtId="38" fontId="3" fillId="0" borderId="0" xfId="49" applyFont="1" applyAlignment="1">
      <alignment horizontal="left" vertical="center"/>
    </xf>
    <xf numFmtId="38" fontId="5" fillId="0" borderId="63" xfId="49" applyFont="1" applyBorder="1" applyAlignment="1">
      <alignment horizontal="center" vertical="center"/>
    </xf>
    <xf numFmtId="38" fontId="5" fillId="0" borderId="64" xfId="49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3" zoomScaleSheetLayoutView="113" zoomScalePageLayoutView="0" workbookViewId="0" topLeftCell="A1">
      <selection activeCell="F35" sqref="F35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37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39803</v>
      </c>
      <c r="C4" s="8">
        <f>SUM(D4:E4)</f>
        <v>82090</v>
      </c>
      <c r="D4" s="8">
        <v>39150</v>
      </c>
      <c r="E4" s="9">
        <v>42940</v>
      </c>
    </row>
    <row r="5" spans="1:5" ht="13.5">
      <c r="A5" s="10" t="s">
        <v>6</v>
      </c>
      <c r="B5" s="11">
        <v>1664</v>
      </c>
      <c r="C5" s="8">
        <f>SUM(D5:E5)</f>
        <v>3266</v>
      </c>
      <c r="D5" s="12">
        <v>1559</v>
      </c>
      <c r="E5" s="13">
        <v>1707</v>
      </c>
    </row>
    <row r="6" spans="1:5" ht="13.5">
      <c r="A6" s="10" t="s">
        <v>7</v>
      </c>
      <c r="B6" s="11">
        <v>5898</v>
      </c>
      <c r="C6" s="8">
        <f>SUM(D6:E6)</f>
        <v>12481</v>
      </c>
      <c r="D6" s="12">
        <v>5932</v>
      </c>
      <c r="E6" s="13">
        <v>6549</v>
      </c>
    </row>
    <row r="7" spans="1:5" ht="14.25" thickBot="1">
      <c r="A7" s="10" t="s">
        <v>8</v>
      </c>
      <c r="B7" s="11">
        <v>3111</v>
      </c>
      <c r="C7" s="8">
        <f>SUM(D7:E7)</f>
        <v>6786</v>
      </c>
      <c r="D7" s="12">
        <v>3205</v>
      </c>
      <c r="E7" s="13">
        <v>3581</v>
      </c>
    </row>
    <row r="8" spans="1:5" ht="14.25" thickTop="1">
      <c r="A8" s="14" t="s">
        <v>9</v>
      </c>
      <c r="B8" s="15">
        <f>SUM(B4:B7)</f>
        <v>50476</v>
      </c>
      <c r="C8" s="16">
        <f>SUM(C4:C7)</f>
        <v>104623</v>
      </c>
      <c r="D8" s="16">
        <f>SUM(D4:D7)</f>
        <v>49846</v>
      </c>
      <c r="E8" s="50">
        <f>SUM(E4:E7)</f>
        <v>54777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39803</v>
      </c>
      <c r="C14" s="45">
        <v>39827</v>
      </c>
      <c r="D14" s="7">
        <f>+B14-C14</f>
        <v>-24</v>
      </c>
      <c r="E14" s="21">
        <f>+D14/C14</f>
        <v>-0.000602606272126949</v>
      </c>
    </row>
    <row r="15" spans="1:5" ht="13.5">
      <c r="A15" s="10" t="s">
        <v>6</v>
      </c>
      <c r="B15" s="7">
        <f>B5</f>
        <v>1664</v>
      </c>
      <c r="C15" s="45">
        <v>1666</v>
      </c>
      <c r="D15" s="11">
        <f>+B15-C15</f>
        <v>-2</v>
      </c>
      <c r="E15" s="22">
        <f>+D15/C15</f>
        <v>-0.0012004801920768306</v>
      </c>
    </row>
    <row r="16" spans="1:5" ht="13.5">
      <c r="A16" s="10" t="s">
        <v>7</v>
      </c>
      <c r="B16" s="7">
        <f>B6</f>
        <v>5898</v>
      </c>
      <c r="C16" s="45">
        <v>5885</v>
      </c>
      <c r="D16" s="11">
        <f>+B16-C16</f>
        <v>13</v>
      </c>
      <c r="E16" s="22">
        <f>+D16/C16</f>
        <v>0.0022090059473237043</v>
      </c>
    </row>
    <row r="17" spans="1:5" ht="14.25" thickBot="1">
      <c r="A17" s="10" t="s">
        <v>8</v>
      </c>
      <c r="B17" s="7">
        <f>B7</f>
        <v>3111</v>
      </c>
      <c r="C17" s="45">
        <v>3114</v>
      </c>
      <c r="D17" s="11">
        <f>+B17-C17</f>
        <v>-3</v>
      </c>
      <c r="E17" s="22">
        <f>+D17/C17</f>
        <v>-0.0009633911368015414</v>
      </c>
    </row>
    <row r="18" spans="1:5" ht="14.25" thickTop="1">
      <c r="A18" s="14" t="s">
        <v>9</v>
      </c>
      <c r="B18" s="23">
        <f>SUM(B14:B17)</f>
        <v>50476</v>
      </c>
      <c r="C18" s="44">
        <f>SUM(C14:C17)</f>
        <v>50492</v>
      </c>
      <c r="D18" s="43">
        <f>SUM(D14:D17)</f>
        <v>-16</v>
      </c>
      <c r="E18" s="24">
        <f>+D18/C18</f>
        <v>-0.00031688188227838076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82090</v>
      </c>
      <c r="C23" s="45">
        <v>82108</v>
      </c>
      <c r="D23" s="7">
        <f>+B23-C23</f>
        <v>-18</v>
      </c>
      <c r="E23" s="21">
        <f>+D23/C23</f>
        <v>-0.00021922346178204316</v>
      </c>
    </row>
    <row r="24" spans="1:5" ht="13.5">
      <c r="A24" s="10" t="s">
        <v>6</v>
      </c>
      <c r="B24" s="11">
        <f>C5</f>
        <v>3266</v>
      </c>
      <c r="C24" s="48">
        <v>3276</v>
      </c>
      <c r="D24" s="11">
        <f>+B24-C24</f>
        <v>-10</v>
      </c>
      <c r="E24" s="22">
        <f>+D24/C24</f>
        <v>-0.0030525030525030525</v>
      </c>
    </row>
    <row r="25" spans="1:5" ht="13.5">
      <c r="A25" s="10" t="s">
        <v>7</v>
      </c>
      <c r="B25" s="11">
        <f>C6</f>
        <v>12481</v>
      </c>
      <c r="C25" s="48">
        <v>12472</v>
      </c>
      <c r="D25" s="11">
        <f>+B25-C25</f>
        <v>9</v>
      </c>
      <c r="E25" s="22">
        <f>+D25/C25</f>
        <v>0.0007216164207825529</v>
      </c>
    </row>
    <row r="26" spans="1:5" ht="14.25" thickBot="1">
      <c r="A26" s="10" t="s">
        <v>8</v>
      </c>
      <c r="B26" s="49">
        <f>C7</f>
        <v>6786</v>
      </c>
      <c r="C26" s="48">
        <v>6794</v>
      </c>
      <c r="D26" s="11">
        <f>+B26-C26</f>
        <v>-8</v>
      </c>
      <c r="E26" s="22">
        <f>+D26/C26</f>
        <v>-0.0011775095672652341</v>
      </c>
    </row>
    <row r="27" spans="1:5" ht="14.25" thickTop="1">
      <c r="A27" s="14" t="s">
        <v>9</v>
      </c>
      <c r="B27" s="23">
        <f>SUM(B23:B26)</f>
        <v>104623</v>
      </c>
      <c r="C27" s="44">
        <f>SUM(C23:C26)</f>
        <v>104650</v>
      </c>
      <c r="D27" s="43">
        <f>SUM(D23:D26)</f>
        <v>-27</v>
      </c>
      <c r="E27" s="24">
        <f>+D27/C27</f>
        <v>-0.00025800286669851885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89</v>
      </c>
      <c r="C32" s="26">
        <v>126</v>
      </c>
      <c r="D32" s="29">
        <f>B32-C32</f>
        <v>-37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217</v>
      </c>
      <c r="C35" s="27">
        <v>207</v>
      </c>
      <c r="D35" s="29">
        <f>B35-C35</f>
        <v>10</v>
      </c>
    </row>
    <row r="36" spans="2:4" ht="14.25" thickBot="1">
      <c r="B36" s="68" t="s">
        <v>24</v>
      </c>
      <c r="C36" s="69"/>
      <c r="D36" s="28">
        <f>D32+D35</f>
        <v>-27</v>
      </c>
    </row>
    <row r="37" spans="2:4" ht="14.25" thickBot="1">
      <c r="B37" s="68" t="s">
        <v>25</v>
      </c>
      <c r="C37" s="69"/>
      <c r="D37" s="28">
        <v>-303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16205</v>
      </c>
    </row>
    <row r="42" spans="1:4" ht="13.5">
      <c r="A42" s="36"/>
      <c r="C42" s="39" t="s">
        <v>28</v>
      </c>
      <c r="D42" s="40">
        <v>59563</v>
      </c>
    </row>
    <row r="43" spans="3:4" ht="13.5">
      <c r="C43" s="39" t="s">
        <v>29</v>
      </c>
      <c r="D43" s="40">
        <v>28855</v>
      </c>
    </row>
    <row r="44" spans="3:4" ht="13.5">
      <c r="C44" s="41" t="s">
        <v>30</v>
      </c>
      <c r="D44" s="40">
        <f>SUM(D41:D43)</f>
        <v>104623</v>
      </c>
    </row>
    <row r="45" spans="3:4" ht="13.5">
      <c r="C45" s="41" t="s">
        <v>26</v>
      </c>
      <c r="D45" s="42">
        <v>0.2758</v>
      </c>
    </row>
    <row r="46" spans="3:4" ht="14.25" thickBot="1">
      <c r="C46" s="33" t="s">
        <v>32</v>
      </c>
      <c r="D46" s="32">
        <v>46.34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6">
      <selection activeCell="B23" sqref="B23:B2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46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40197</v>
      </c>
      <c r="C4" s="8">
        <f>SUM(D4:E4)</f>
        <v>82157</v>
      </c>
      <c r="D4" s="8">
        <v>39215</v>
      </c>
      <c r="E4" s="9">
        <v>42942</v>
      </c>
    </row>
    <row r="5" spans="1:5" ht="13.5">
      <c r="A5" s="10" t="s">
        <v>6</v>
      </c>
      <c r="B5" s="11">
        <v>1647</v>
      </c>
      <c r="C5" s="8">
        <f>SUM(D5:E5)</f>
        <v>3161</v>
      </c>
      <c r="D5" s="12">
        <v>1504</v>
      </c>
      <c r="E5" s="13">
        <v>1657</v>
      </c>
    </row>
    <row r="6" spans="1:5" ht="13.5">
      <c r="A6" s="10" t="s">
        <v>7</v>
      </c>
      <c r="B6" s="11">
        <v>5879</v>
      </c>
      <c r="C6" s="8">
        <f>SUM(D6:E6)</f>
        <v>12390</v>
      </c>
      <c r="D6" s="12">
        <v>5907</v>
      </c>
      <c r="E6" s="13">
        <v>6483</v>
      </c>
    </row>
    <row r="7" spans="1:5" ht="14.25" thickBot="1">
      <c r="A7" s="10" t="s">
        <v>8</v>
      </c>
      <c r="B7" s="11">
        <v>3084</v>
      </c>
      <c r="C7" s="8">
        <f>SUM(D7:E7)</f>
        <v>6682</v>
      </c>
      <c r="D7" s="12">
        <v>3147</v>
      </c>
      <c r="E7" s="13">
        <v>3535</v>
      </c>
    </row>
    <row r="8" spans="1:5" ht="14.25" thickTop="1">
      <c r="A8" s="14" t="s">
        <v>9</v>
      </c>
      <c r="B8" s="15">
        <f>SUM(B4:B7)</f>
        <v>50807</v>
      </c>
      <c r="C8" s="16">
        <f>SUM(C4:C7)</f>
        <v>104390</v>
      </c>
      <c r="D8" s="16">
        <f>SUM(D4:D7)</f>
        <v>49773</v>
      </c>
      <c r="E8" s="50">
        <f>SUM(E4:E7)</f>
        <v>54617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57" t="s">
        <v>14</v>
      </c>
      <c r="E13" s="20" t="s">
        <v>15</v>
      </c>
    </row>
    <row r="14" spans="1:5" ht="14.25" thickTop="1">
      <c r="A14" s="6" t="s">
        <v>5</v>
      </c>
      <c r="B14" s="55">
        <f>B4</f>
        <v>40197</v>
      </c>
      <c r="C14" s="53">
        <v>40140</v>
      </c>
      <c r="D14" s="53">
        <f>+B14-C14</f>
        <v>57</v>
      </c>
      <c r="E14" s="21">
        <f>+D14/C14</f>
        <v>0.0014200298953662182</v>
      </c>
    </row>
    <row r="15" spans="1:5" ht="13.5">
      <c r="A15" s="10" t="s">
        <v>6</v>
      </c>
      <c r="B15" s="51">
        <f>B5</f>
        <v>1647</v>
      </c>
      <c r="C15" s="12">
        <v>1649</v>
      </c>
      <c r="D15" s="12">
        <f>+B15-C15</f>
        <v>-2</v>
      </c>
      <c r="E15" s="22">
        <f>+D15/C15</f>
        <v>-0.001212856276531231</v>
      </c>
    </row>
    <row r="16" spans="1:5" ht="13.5">
      <c r="A16" s="10" t="s">
        <v>7</v>
      </c>
      <c r="B16" s="51">
        <f>B6</f>
        <v>5879</v>
      </c>
      <c r="C16" s="12">
        <v>5881</v>
      </c>
      <c r="D16" s="12">
        <f>+B16-C16</f>
        <v>-2</v>
      </c>
      <c r="E16" s="22">
        <f>+D16/C16</f>
        <v>-0.0003400782179901377</v>
      </c>
    </row>
    <row r="17" spans="1:5" ht="14.25" thickBot="1">
      <c r="A17" s="10" t="s">
        <v>8</v>
      </c>
      <c r="B17" s="51">
        <f>B7</f>
        <v>3084</v>
      </c>
      <c r="C17" s="12">
        <v>3085</v>
      </c>
      <c r="D17" s="12">
        <f>+B17-C17</f>
        <v>-1</v>
      </c>
      <c r="E17" s="22">
        <f>+D17/C17</f>
        <v>-0.00032414910858995135</v>
      </c>
    </row>
    <row r="18" spans="1:5" ht="14.25" thickTop="1">
      <c r="A18" s="14" t="s">
        <v>9</v>
      </c>
      <c r="B18" s="15">
        <f>SUM(B14:B17)</f>
        <v>50807</v>
      </c>
      <c r="C18" s="54">
        <f>SUM(C14:C17)</f>
        <v>50755</v>
      </c>
      <c r="D18" s="54">
        <f>SUM(D14:D17)</f>
        <v>52</v>
      </c>
      <c r="E18" s="24">
        <f>+D18/C18</f>
        <v>0.0010245296029947788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51">
        <f>C4</f>
        <v>82157</v>
      </c>
      <c r="C23" s="58">
        <v>82084</v>
      </c>
      <c r="D23" s="53">
        <f>+B23-C23</f>
        <v>73</v>
      </c>
      <c r="E23" s="21">
        <f>+D23/C23</f>
        <v>0.0008893328785146923</v>
      </c>
    </row>
    <row r="24" spans="1:5" ht="13.5">
      <c r="A24" s="10" t="s">
        <v>6</v>
      </c>
      <c r="B24" s="52">
        <f>C5</f>
        <v>3161</v>
      </c>
      <c r="C24" s="59">
        <v>3165</v>
      </c>
      <c r="D24" s="12">
        <f>+B24-C24</f>
        <v>-4</v>
      </c>
      <c r="E24" s="22">
        <f>+D24/C24</f>
        <v>-0.001263823064770932</v>
      </c>
    </row>
    <row r="25" spans="1:5" ht="13.5">
      <c r="A25" s="10" t="s">
        <v>7</v>
      </c>
      <c r="B25" s="52">
        <f>C6</f>
        <v>12390</v>
      </c>
      <c r="C25" s="59">
        <v>12409</v>
      </c>
      <c r="D25" s="12">
        <f>+B25-C25</f>
        <v>-19</v>
      </c>
      <c r="E25" s="22">
        <f>+D25/C25</f>
        <v>-0.0015311467483278265</v>
      </c>
    </row>
    <row r="26" spans="1:5" ht="14.25" thickBot="1">
      <c r="A26" s="10" t="s">
        <v>8</v>
      </c>
      <c r="B26" s="56">
        <f>C7</f>
        <v>6682</v>
      </c>
      <c r="C26" s="60">
        <v>6685</v>
      </c>
      <c r="D26" s="12">
        <f>+B26-C26</f>
        <v>-3</v>
      </c>
      <c r="E26" s="22">
        <f>+D26/C26</f>
        <v>-0.0004487658937920718</v>
      </c>
    </row>
    <row r="27" spans="1:5" ht="14.25" thickTop="1">
      <c r="A27" s="14" t="s">
        <v>9</v>
      </c>
      <c r="B27" s="23">
        <f>SUM(B23:B26)</f>
        <v>104390</v>
      </c>
      <c r="C27" s="61">
        <v>104343</v>
      </c>
      <c r="D27" s="54">
        <f>SUM(D23:D26)</f>
        <v>47</v>
      </c>
      <c r="E27" s="24">
        <f>+D27/C27</f>
        <v>0.00045043749940101396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90</v>
      </c>
      <c r="C32" s="26">
        <v>102</v>
      </c>
      <c r="D32" s="29">
        <f>B32-C32</f>
        <v>-12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300</v>
      </c>
      <c r="C35" s="27">
        <v>241</v>
      </c>
      <c r="D35" s="29">
        <f>B35-C35</f>
        <v>59</v>
      </c>
    </row>
    <row r="36" spans="2:4" ht="14.25" thickBot="1">
      <c r="B36" s="68" t="s">
        <v>24</v>
      </c>
      <c r="C36" s="69"/>
      <c r="D36" s="28">
        <f>D32+D35</f>
        <v>47</v>
      </c>
    </row>
    <row r="37" spans="2:4" ht="14.25" thickBot="1">
      <c r="B37" s="68" t="s">
        <v>25</v>
      </c>
      <c r="C37" s="69"/>
      <c r="D37" s="28">
        <v>-175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16172</v>
      </c>
    </row>
    <row r="42" spans="1:4" ht="13.5">
      <c r="A42" s="36"/>
      <c r="C42" s="39" t="s">
        <v>28</v>
      </c>
      <c r="D42" s="40">
        <v>59049</v>
      </c>
    </row>
    <row r="43" spans="3:4" ht="13.5">
      <c r="C43" s="39" t="s">
        <v>29</v>
      </c>
      <c r="D43" s="40">
        <v>29169</v>
      </c>
    </row>
    <row r="44" spans="3:4" ht="13.5">
      <c r="C44" s="41" t="s">
        <v>30</v>
      </c>
      <c r="D44" s="40">
        <v>104390</v>
      </c>
    </row>
    <row r="45" spans="3:4" ht="13.5">
      <c r="C45" s="41" t="s">
        <v>26</v>
      </c>
      <c r="D45" s="42">
        <v>0.2794</v>
      </c>
    </row>
    <row r="46" spans="3:4" ht="14.25" thickBot="1">
      <c r="C46" s="33" t="s">
        <v>32</v>
      </c>
      <c r="D46" s="32">
        <v>46.49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">
      <selection activeCell="A1" sqref="A1:E1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47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40207</v>
      </c>
      <c r="C4" s="8">
        <f>SUM(D4:E4)</f>
        <v>82183</v>
      </c>
      <c r="D4" s="8">
        <v>39228</v>
      </c>
      <c r="E4" s="9">
        <v>42955</v>
      </c>
    </row>
    <row r="5" spans="1:5" ht="13.5">
      <c r="A5" s="10" t="s">
        <v>6</v>
      </c>
      <c r="B5" s="11">
        <v>1646</v>
      </c>
      <c r="C5" s="8">
        <f>SUM(D5:E5)</f>
        <v>3163</v>
      </c>
      <c r="D5" s="12">
        <v>1504</v>
      </c>
      <c r="E5" s="13">
        <v>1659</v>
      </c>
    </row>
    <row r="6" spans="1:5" ht="13.5">
      <c r="A6" s="10" t="s">
        <v>7</v>
      </c>
      <c r="B6" s="11">
        <v>5879</v>
      </c>
      <c r="C6" s="8">
        <f>SUM(D6:E6)</f>
        <v>12386</v>
      </c>
      <c r="D6" s="12">
        <v>5902</v>
      </c>
      <c r="E6" s="13">
        <v>6484</v>
      </c>
    </row>
    <row r="7" spans="1:5" ht="14.25" thickBot="1">
      <c r="A7" s="10" t="s">
        <v>8</v>
      </c>
      <c r="B7" s="11">
        <v>3080</v>
      </c>
      <c r="C7" s="8">
        <f>SUM(D7:E7)</f>
        <v>6676</v>
      </c>
      <c r="D7" s="12">
        <v>3138</v>
      </c>
      <c r="E7" s="13">
        <v>3538</v>
      </c>
    </row>
    <row r="8" spans="1:5" ht="14.25" thickTop="1">
      <c r="A8" s="14" t="s">
        <v>9</v>
      </c>
      <c r="B8" s="15">
        <f>SUM(B4:B7)</f>
        <v>50812</v>
      </c>
      <c r="C8" s="16">
        <f>SUM(C4:C7)</f>
        <v>104408</v>
      </c>
      <c r="D8" s="16">
        <f>SUM(D4:D7)</f>
        <v>49772</v>
      </c>
      <c r="E8" s="50">
        <f>SUM(E4:E7)</f>
        <v>54636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57" t="s">
        <v>14</v>
      </c>
      <c r="E13" s="20" t="s">
        <v>15</v>
      </c>
    </row>
    <row r="14" spans="1:5" ht="14.25" thickTop="1">
      <c r="A14" s="6" t="s">
        <v>5</v>
      </c>
      <c r="B14" s="55">
        <f>B4</f>
        <v>40207</v>
      </c>
      <c r="C14" s="53">
        <v>40197</v>
      </c>
      <c r="D14" s="53">
        <f>+B14-C14</f>
        <v>10</v>
      </c>
      <c r="E14" s="21">
        <f>+D14/C14</f>
        <v>0.00024877478418787474</v>
      </c>
    </row>
    <row r="15" spans="1:5" ht="13.5">
      <c r="A15" s="10" t="s">
        <v>6</v>
      </c>
      <c r="B15" s="51">
        <f>B5</f>
        <v>1646</v>
      </c>
      <c r="C15" s="12">
        <v>1647</v>
      </c>
      <c r="D15" s="12">
        <f>+B15-C15</f>
        <v>-1</v>
      </c>
      <c r="E15" s="22">
        <f>+D15/C15</f>
        <v>-0.0006071645415907711</v>
      </c>
    </row>
    <row r="16" spans="1:5" ht="13.5">
      <c r="A16" s="10" t="s">
        <v>7</v>
      </c>
      <c r="B16" s="51">
        <f>B6</f>
        <v>5879</v>
      </c>
      <c r="C16" s="12">
        <v>5879</v>
      </c>
      <c r="D16" s="12">
        <f>+B16-C16</f>
        <v>0</v>
      </c>
      <c r="E16" s="22">
        <f>+D16/C16</f>
        <v>0</v>
      </c>
    </row>
    <row r="17" spans="1:5" ht="14.25" thickBot="1">
      <c r="A17" s="10" t="s">
        <v>8</v>
      </c>
      <c r="B17" s="51">
        <f>B7</f>
        <v>3080</v>
      </c>
      <c r="C17" s="12">
        <v>3084</v>
      </c>
      <c r="D17" s="12">
        <f>+B17-C17</f>
        <v>-4</v>
      </c>
      <c r="E17" s="22">
        <f>+D17/C17</f>
        <v>-0.0012970168612191958</v>
      </c>
    </row>
    <row r="18" spans="1:5" ht="14.25" thickTop="1">
      <c r="A18" s="14" t="s">
        <v>9</v>
      </c>
      <c r="B18" s="15">
        <f>SUM(B14:B17)</f>
        <v>50812</v>
      </c>
      <c r="C18" s="54">
        <v>50807</v>
      </c>
      <c r="D18" s="54">
        <f>SUM(D14:D17)</f>
        <v>5</v>
      </c>
      <c r="E18" s="24">
        <f>+D18/C18</f>
        <v>9.841163619186333E-05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51">
        <f>C4</f>
        <v>82183</v>
      </c>
      <c r="C23" s="58">
        <v>82157</v>
      </c>
      <c r="D23" s="53">
        <f>+B23-C23</f>
        <v>26</v>
      </c>
      <c r="E23" s="21">
        <f>+D23/C23</f>
        <v>0.0003164672517253551</v>
      </c>
    </row>
    <row r="24" spans="1:5" ht="13.5">
      <c r="A24" s="10" t="s">
        <v>6</v>
      </c>
      <c r="B24" s="52">
        <f>C5</f>
        <v>3163</v>
      </c>
      <c r="C24" s="59">
        <v>3161</v>
      </c>
      <c r="D24" s="12">
        <f>+B24-C24</f>
        <v>2</v>
      </c>
      <c r="E24" s="22">
        <f>+D24/C24</f>
        <v>0.0006327111673521037</v>
      </c>
    </row>
    <row r="25" spans="1:5" ht="13.5">
      <c r="A25" s="10" t="s">
        <v>7</v>
      </c>
      <c r="B25" s="52">
        <f>C6</f>
        <v>12386</v>
      </c>
      <c r="C25" s="59">
        <v>12390</v>
      </c>
      <c r="D25" s="12">
        <f>+B25-C25</f>
        <v>-4</v>
      </c>
      <c r="E25" s="22">
        <f>+D25/C25</f>
        <v>-0.0003228410008071025</v>
      </c>
    </row>
    <row r="26" spans="1:5" ht="14.25" thickBot="1">
      <c r="A26" s="10" t="s">
        <v>8</v>
      </c>
      <c r="B26" s="56">
        <f>C7</f>
        <v>6676</v>
      </c>
      <c r="C26" s="60">
        <v>6682</v>
      </c>
      <c r="D26" s="12">
        <f>+B26-C26</f>
        <v>-6</v>
      </c>
      <c r="E26" s="22">
        <f>+D26/C26</f>
        <v>-0.0008979347500748278</v>
      </c>
    </row>
    <row r="27" spans="1:5" ht="14.25" thickTop="1">
      <c r="A27" s="14" t="s">
        <v>9</v>
      </c>
      <c r="B27" s="23">
        <f>SUM(B23:B26)</f>
        <v>104408</v>
      </c>
      <c r="C27" s="61">
        <v>104390</v>
      </c>
      <c r="D27" s="54">
        <f>SUM(D23:D26)</f>
        <v>18</v>
      </c>
      <c r="E27" s="24">
        <f>+D27/C27</f>
        <v>0.0001724303094166108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85</v>
      </c>
      <c r="C32" s="26">
        <v>94</v>
      </c>
      <c r="D32" s="29">
        <f>B32-C32</f>
        <v>-9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223</v>
      </c>
      <c r="C35" s="27">
        <v>196</v>
      </c>
      <c r="D35" s="29">
        <f>B35-C35</f>
        <v>27</v>
      </c>
    </row>
    <row r="36" spans="2:4" ht="14.25" thickBot="1">
      <c r="B36" s="68" t="s">
        <v>24</v>
      </c>
      <c r="C36" s="69"/>
      <c r="D36" s="28">
        <f>D32+D35</f>
        <v>18</v>
      </c>
    </row>
    <row r="37" spans="2:4" ht="14.25" thickBot="1">
      <c r="B37" s="68" t="s">
        <v>25</v>
      </c>
      <c r="C37" s="69"/>
      <c r="D37" s="28">
        <v>-210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16188</v>
      </c>
    </row>
    <row r="42" spans="1:4" ht="13.5">
      <c r="A42" s="36"/>
      <c r="C42" s="39" t="s">
        <v>28</v>
      </c>
      <c r="D42" s="40">
        <v>59001</v>
      </c>
    </row>
    <row r="43" spans="3:4" ht="13.5">
      <c r="C43" s="39" t="s">
        <v>29</v>
      </c>
      <c r="D43" s="40">
        <v>29219</v>
      </c>
    </row>
    <row r="44" spans="3:4" ht="13.5">
      <c r="C44" s="41" t="s">
        <v>30</v>
      </c>
      <c r="D44" s="40">
        <v>104408</v>
      </c>
    </row>
    <row r="45" spans="3:4" ht="13.5">
      <c r="C45" s="41" t="s">
        <v>26</v>
      </c>
      <c r="D45" s="42">
        <v>0.2799</v>
      </c>
    </row>
    <row r="46" spans="3:4" ht="14.25" thickBot="1">
      <c r="C46" s="33" t="s">
        <v>32</v>
      </c>
      <c r="D46" s="32">
        <v>46.5</v>
      </c>
    </row>
  </sheetData>
  <sheetProtection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="115" zoomScaleSheetLayoutView="115" zoomScalePageLayoutView="0" workbookViewId="0" topLeftCell="A1">
      <selection activeCell="E45" sqref="E45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48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40216</v>
      </c>
      <c r="C4" s="8">
        <f>SUM(D4:E4)</f>
        <v>82197</v>
      </c>
      <c r="D4" s="8">
        <v>39230</v>
      </c>
      <c r="E4" s="9">
        <v>42967</v>
      </c>
    </row>
    <row r="5" spans="1:5" ht="13.5">
      <c r="A5" s="10" t="s">
        <v>6</v>
      </c>
      <c r="B5" s="11">
        <v>1646</v>
      </c>
      <c r="C5" s="8">
        <f>SUM(D5:E5)</f>
        <v>3153</v>
      </c>
      <c r="D5" s="12">
        <v>1500</v>
      </c>
      <c r="E5" s="13">
        <v>1653</v>
      </c>
    </row>
    <row r="6" spans="1:5" ht="13.5">
      <c r="A6" s="10" t="s">
        <v>7</v>
      </c>
      <c r="B6" s="11">
        <v>5868</v>
      </c>
      <c r="C6" s="8">
        <f>SUM(D6:E6)</f>
        <v>12371</v>
      </c>
      <c r="D6" s="12">
        <v>5894</v>
      </c>
      <c r="E6" s="13">
        <v>6477</v>
      </c>
    </row>
    <row r="7" spans="1:5" ht="14.25" thickBot="1">
      <c r="A7" s="10" t="s">
        <v>8</v>
      </c>
      <c r="B7" s="11">
        <v>3074</v>
      </c>
      <c r="C7" s="8">
        <f>SUM(D7:E7)</f>
        <v>6660</v>
      </c>
      <c r="D7" s="12">
        <v>3128</v>
      </c>
      <c r="E7" s="13">
        <v>3532</v>
      </c>
    </row>
    <row r="8" spans="1:5" ht="14.25" thickTop="1">
      <c r="A8" s="14" t="s">
        <v>9</v>
      </c>
      <c r="B8" s="15">
        <f>SUM(B4:B7)</f>
        <v>50804</v>
      </c>
      <c r="C8" s="16">
        <f>SUM(C4:C7)</f>
        <v>104381</v>
      </c>
      <c r="D8" s="16">
        <f>SUM(D4:D7)</f>
        <v>49752</v>
      </c>
      <c r="E8" s="50">
        <f>SUM(E4:E7)</f>
        <v>54629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57" t="s">
        <v>14</v>
      </c>
      <c r="E13" s="20" t="s">
        <v>15</v>
      </c>
    </row>
    <row r="14" spans="1:5" ht="14.25" thickTop="1">
      <c r="A14" s="6" t="s">
        <v>5</v>
      </c>
      <c r="B14" s="55">
        <f>B4</f>
        <v>40216</v>
      </c>
      <c r="C14" s="53">
        <v>40207</v>
      </c>
      <c r="D14" s="53">
        <f>+B14-C14</f>
        <v>9</v>
      </c>
      <c r="E14" s="21">
        <f>+D14/C14</f>
        <v>0.0002238416196184744</v>
      </c>
    </row>
    <row r="15" spans="1:5" ht="13.5">
      <c r="A15" s="10" t="s">
        <v>6</v>
      </c>
      <c r="B15" s="51">
        <f>B5</f>
        <v>1646</v>
      </c>
      <c r="C15" s="12">
        <v>1646</v>
      </c>
      <c r="D15" s="12">
        <f>+B15-C15</f>
        <v>0</v>
      </c>
      <c r="E15" s="22">
        <f>+D15/C15</f>
        <v>0</v>
      </c>
    </row>
    <row r="16" spans="1:5" ht="13.5">
      <c r="A16" s="10" t="s">
        <v>7</v>
      </c>
      <c r="B16" s="51">
        <f>B6</f>
        <v>5868</v>
      </c>
      <c r="C16" s="12">
        <v>5879</v>
      </c>
      <c r="D16" s="12">
        <f>+B16-C16</f>
        <v>-11</v>
      </c>
      <c r="E16" s="22">
        <f>+D16/C16</f>
        <v>-0.0018710665079095085</v>
      </c>
    </row>
    <row r="17" spans="1:5" ht="14.25" thickBot="1">
      <c r="A17" s="10" t="s">
        <v>8</v>
      </c>
      <c r="B17" s="51">
        <f>B7</f>
        <v>3074</v>
      </c>
      <c r="C17" s="12">
        <v>3080</v>
      </c>
      <c r="D17" s="12">
        <f>+B17-C17</f>
        <v>-6</v>
      </c>
      <c r="E17" s="22">
        <f>+D17/C17</f>
        <v>-0.001948051948051948</v>
      </c>
    </row>
    <row r="18" spans="1:5" ht="14.25" thickTop="1">
      <c r="A18" s="14" t="s">
        <v>9</v>
      </c>
      <c r="B18" s="15">
        <f>SUM(B14:B17)</f>
        <v>50804</v>
      </c>
      <c r="C18" s="54">
        <v>50812</v>
      </c>
      <c r="D18" s="54">
        <f>SUM(D14:D17)</f>
        <v>-8</v>
      </c>
      <c r="E18" s="24">
        <f>+D18/C18</f>
        <v>-0.00015744312367157364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51">
        <f>C4</f>
        <v>82197</v>
      </c>
      <c r="C23" s="58">
        <v>82183</v>
      </c>
      <c r="D23" s="53">
        <f>+B23-C23</f>
        <v>14</v>
      </c>
      <c r="E23" s="21">
        <f>+D23/C23</f>
        <v>0.00017035153255539468</v>
      </c>
    </row>
    <row r="24" spans="1:5" ht="13.5">
      <c r="A24" s="10" t="s">
        <v>6</v>
      </c>
      <c r="B24" s="52">
        <f>C5</f>
        <v>3153</v>
      </c>
      <c r="C24" s="59">
        <v>3163</v>
      </c>
      <c r="D24" s="12">
        <f>+B24-C24</f>
        <v>-10</v>
      </c>
      <c r="E24" s="22">
        <f>+D24/C24</f>
        <v>-0.003161555485298767</v>
      </c>
    </row>
    <row r="25" spans="1:5" ht="13.5">
      <c r="A25" s="10" t="s">
        <v>7</v>
      </c>
      <c r="B25" s="52">
        <f>C6</f>
        <v>12371</v>
      </c>
      <c r="C25" s="59">
        <v>12386</v>
      </c>
      <c r="D25" s="12">
        <f>+B25-C25</f>
        <v>-15</v>
      </c>
      <c r="E25" s="22">
        <f>+D25/C25</f>
        <v>-0.0012110447279186178</v>
      </c>
    </row>
    <row r="26" spans="1:5" ht="14.25" thickBot="1">
      <c r="A26" s="10" t="s">
        <v>8</v>
      </c>
      <c r="B26" s="56">
        <f>C7</f>
        <v>6660</v>
      </c>
      <c r="C26" s="60">
        <v>6676</v>
      </c>
      <c r="D26" s="12">
        <f>+B26-C26</f>
        <v>-16</v>
      </c>
      <c r="E26" s="22">
        <f>+D26/C26</f>
        <v>-0.002396644697423607</v>
      </c>
    </row>
    <row r="27" spans="1:5" ht="14.25" thickTop="1">
      <c r="A27" s="14" t="s">
        <v>9</v>
      </c>
      <c r="B27" s="23">
        <f>SUM(B23:B26)</f>
        <v>104381</v>
      </c>
      <c r="C27" s="61">
        <v>104408</v>
      </c>
      <c r="D27" s="54">
        <f>SUM(D23:D26)</f>
        <v>-27</v>
      </c>
      <c r="E27" s="24">
        <f>+D27/C27</f>
        <v>-0.0002586008734962838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91</v>
      </c>
      <c r="C32" s="26">
        <v>127</v>
      </c>
      <c r="D32" s="29">
        <f>B32-C32</f>
        <v>-36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213</v>
      </c>
      <c r="C35" s="27">
        <v>204</v>
      </c>
      <c r="D35" s="29">
        <f>B35-C35</f>
        <v>9</v>
      </c>
    </row>
    <row r="36" spans="2:4" ht="14.25" thickBot="1">
      <c r="B36" s="68" t="s">
        <v>24</v>
      </c>
      <c r="C36" s="69"/>
      <c r="D36" s="28">
        <f>D32+D35</f>
        <v>-27</v>
      </c>
    </row>
    <row r="37" spans="2:4" ht="14.25" thickBot="1">
      <c r="B37" s="68" t="s">
        <v>25</v>
      </c>
      <c r="C37" s="69"/>
      <c r="D37" s="28">
        <v>-269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16182</v>
      </c>
    </row>
    <row r="42" spans="1:4" ht="13.5">
      <c r="A42" s="36"/>
      <c r="C42" s="39" t="s">
        <v>28</v>
      </c>
      <c r="D42" s="40">
        <v>58976</v>
      </c>
    </row>
    <row r="43" spans="3:4" ht="13.5">
      <c r="C43" s="39" t="s">
        <v>29</v>
      </c>
      <c r="D43" s="40">
        <v>29223</v>
      </c>
    </row>
    <row r="44" spans="3:4" ht="13.5">
      <c r="C44" s="41" t="s">
        <v>30</v>
      </c>
      <c r="D44" s="40">
        <v>104381</v>
      </c>
    </row>
    <row r="45" spans="3:4" ht="13.5">
      <c r="C45" s="41" t="s">
        <v>26</v>
      </c>
      <c r="D45" s="42">
        <v>0.28</v>
      </c>
    </row>
    <row r="46" spans="3:4" ht="14.25" thickBot="1">
      <c r="C46" s="33" t="s">
        <v>32</v>
      </c>
      <c r="D46" s="32">
        <v>46.5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">
      <selection activeCell="I8" sqref="I8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38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39797</v>
      </c>
      <c r="C4" s="8">
        <f>SUM(D4:E4)</f>
        <v>82117</v>
      </c>
      <c r="D4" s="8">
        <v>39170</v>
      </c>
      <c r="E4" s="9">
        <v>42947</v>
      </c>
    </row>
    <row r="5" spans="1:5" ht="13.5">
      <c r="A5" s="10" t="s">
        <v>6</v>
      </c>
      <c r="B5" s="11">
        <v>1662</v>
      </c>
      <c r="C5" s="8">
        <f>SUM(D5:E5)</f>
        <v>3257</v>
      </c>
      <c r="D5" s="12">
        <v>1554</v>
      </c>
      <c r="E5" s="13">
        <v>1703</v>
      </c>
    </row>
    <row r="6" spans="1:5" ht="13.5">
      <c r="A6" s="10" t="s">
        <v>7</v>
      </c>
      <c r="B6" s="11">
        <v>5888</v>
      </c>
      <c r="C6" s="8">
        <f>SUM(D6:E6)</f>
        <v>12491</v>
      </c>
      <c r="D6" s="12">
        <v>5935</v>
      </c>
      <c r="E6" s="13">
        <v>6556</v>
      </c>
    </row>
    <row r="7" spans="1:5" ht="14.25" thickBot="1">
      <c r="A7" s="10" t="s">
        <v>8</v>
      </c>
      <c r="B7" s="11">
        <v>3107</v>
      </c>
      <c r="C7" s="8">
        <f>SUM(D7:E7)</f>
        <v>6772</v>
      </c>
      <c r="D7" s="12">
        <v>3200</v>
      </c>
      <c r="E7" s="13">
        <v>3572</v>
      </c>
    </row>
    <row r="8" spans="1:5" ht="14.25" thickTop="1">
      <c r="A8" s="14" t="s">
        <v>9</v>
      </c>
      <c r="B8" s="15">
        <f>SUM(B4:B7)</f>
        <v>50454</v>
      </c>
      <c r="C8" s="16">
        <f>SUM(C4:C7)</f>
        <v>104637</v>
      </c>
      <c r="D8" s="16">
        <f>SUM(D4:D7)</f>
        <v>49859</v>
      </c>
      <c r="E8" s="50">
        <f>SUM(E4:E7)</f>
        <v>54778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39797</v>
      </c>
      <c r="C14" s="45">
        <v>39803</v>
      </c>
      <c r="D14" s="7">
        <f>+B14-C14</f>
        <v>-6</v>
      </c>
      <c r="E14" s="21">
        <f>+D14/C14</f>
        <v>-0.00015074240635128006</v>
      </c>
    </row>
    <row r="15" spans="1:5" ht="13.5">
      <c r="A15" s="10" t="s">
        <v>6</v>
      </c>
      <c r="B15" s="7">
        <f>B5</f>
        <v>1662</v>
      </c>
      <c r="C15" s="45">
        <v>1664</v>
      </c>
      <c r="D15" s="11">
        <f>+B15-C15</f>
        <v>-2</v>
      </c>
      <c r="E15" s="22">
        <f>+D15/C15</f>
        <v>-0.001201923076923077</v>
      </c>
    </row>
    <row r="16" spans="1:5" ht="13.5">
      <c r="A16" s="10" t="s">
        <v>7</v>
      </c>
      <c r="B16" s="7">
        <f>B6</f>
        <v>5888</v>
      </c>
      <c r="C16" s="45">
        <v>5898</v>
      </c>
      <c r="D16" s="11">
        <f>+B16-C16</f>
        <v>-10</v>
      </c>
      <c r="E16" s="22">
        <f>+D16/C16</f>
        <v>-0.00169548999660902</v>
      </c>
    </row>
    <row r="17" spans="1:5" ht="14.25" thickBot="1">
      <c r="A17" s="10" t="s">
        <v>8</v>
      </c>
      <c r="B17" s="7">
        <f>B7</f>
        <v>3107</v>
      </c>
      <c r="C17" s="45">
        <v>3111</v>
      </c>
      <c r="D17" s="11">
        <f>+B17-C17</f>
        <v>-4</v>
      </c>
      <c r="E17" s="22">
        <f>+D17/C17</f>
        <v>-0.0012857602057216328</v>
      </c>
    </row>
    <row r="18" spans="1:5" ht="14.25" thickTop="1">
      <c r="A18" s="14" t="s">
        <v>9</v>
      </c>
      <c r="B18" s="23">
        <f>SUM(B14:B17)</f>
        <v>50454</v>
      </c>
      <c r="C18" s="44">
        <f>SUM(C14:C17)</f>
        <v>50476</v>
      </c>
      <c r="D18" s="43">
        <f>SUM(D14:D17)</f>
        <v>-22</v>
      </c>
      <c r="E18" s="24">
        <f>+D18/C18</f>
        <v>-0.0004358507013234012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82117</v>
      </c>
      <c r="C23" s="45">
        <v>82090</v>
      </c>
      <c r="D23" s="7">
        <f>+B23-C23</f>
        <v>27</v>
      </c>
      <c r="E23" s="21">
        <f>+D23/C23</f>
        <v>0.0003289072968692898</v>
      </c>
    </row>
    <row r="24" spans="1:5" ht="13.5">
      <c r="A24" s="10" t="s">
        <v>6</v>
      </c>
      <c r="B24" s="11">
        <f>C5</f>
        <v>3257</v>
      </c>
      <c r="C24" s="48">
        <v>3266</v>
      </c>
      <c r="D24" s="11">
        <f>+B24-C24</f>
        <v>-9</v>
      </c>
      <c r="E24" s="22">
        <f>+D24/C24</f>
        <v>-0.0027556644213104714</v>
      </c>
    </row>
    <row r="25" spans="1:5" ht="13.5">
      <c r="A25" s="10" t="s">
        <v>7</v>
      </c>
      <c r="B25" s="11">
        <f>C6</f>
        <v>12491</v>
      </c>
      <c r="C25" s="48">
        <v>12481</v>
      </c>
      <c r="D25" s="11">
        <f>+B25-C25</f>
        <v>10</v>
      </c>
      <c r="E25" s="22">
        <f>+D25/C25</f>
        <v>0.0008012178511337233</v>
      </c>
    </row>
    <row r="26" spans="1:5" ht="14.25" thickBot="1">
      <c r="A26" s="10" t="s">
        <v>8</v>
      </c>
      <c r="B26" s="49">
        <f>C7</f>
        <v>6772</v>
      </c>
      <c r="C26" s="48">
        <v>6786</v>
      </c>
      <c r="D26" s="11">
        <f>+B26-C26</f>
        <v>-14</v>
      </c>
      <c r="E26" s="22">
        <f>+D26/C26</f>
        <v>-0.00206307102858827</v>
      </c>
    </row>
    <row r="27" spans="1:5" ht="14.25" thickTop="1">
      <c r="A27" s="14" t="s">
        <v>9</v>
      </c>
      <c r="B27" s="23">
        <f>SUM(B23:B26)</f>
        <v>104637</v>
      </c>
      <c r="C27" s="44">
        <f>SUM(C23:C26)</f>
        <v>104623</v>
      </c>
      <c r="D27" s="43">
        <f>SUM(D23:D26)</f>
        <v>14</v>
      </c>
      <c r="E27" s="24">
        <f>+D27/C27</f>
        <v>0.00013381378855509783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79</v>
      </c>
      <c r="C32" s="26">
        <v>124</v>
      </c>
      <c r="D32" s="29">
        <f>B32-C32</f>
        <v>-45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294</v>
      </c>
      <c r="C35" s="27">
        <v>235</v>
      </c>
      <c r="D35" s="29">
        <f>B35-C35</f>
        <v>59</v>
      </c>
    </row>
    <row r="36" spans="2:4" ht="14.25" thickBot="1">
      <c r="B36" s="68" t="s">
        <v>24</v>
      </c>
      <c r="C36" s="69"/>
      <c r="D36" s="28">
        <f>D32+D35</f>
        <v>14</v>
      </c>
    </row>
    <row r="37" spans="2:4" ht="14.25" thickBot="1">
      <c r="B37" s="68" t="s">
        <v>25</v>
      </c>
      <c r="C37" s="69"/>
      <c r="D37" s="28">
        <v>-304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16208</v>
      </c>
    </row>
    <row r="42" spans="1:4" ht="13.5">
      <c r="A42" s="36"/>
      <c r="C42" s="39" t="s">
        <v>28</v>
      </c>
      <c r="D42" s="40">
        <v>59556</v>
      </c>
    </row>
    <row r="43" spans="3:4" ht="13.5">
      <c r="C43" s="39" t="s">
        <v>29</v>
      </c>
      <c r="D43" s="40">
        <v>28873</v>
      </c>
    </row>
    <row r="44" spans="3:4" ht="13.5">
      <c r="C44" s="41" t="s">
        <v>30</v>
      </c>
      <c r="D44" s="40">
        <f>SUM(D41:D43)</f>
        <v>104637</v>
      </c>
    </row>
    <row r="45" spans="3:4" ht="13.5">
      <c r="C45" s="41" t="s">
        <v>26</v>
      </c>
      <c r="D45" s="42">
        <v>0.2759</v>
      </c>
    </row>
    <row r="46" spans="3:4" ht="14.25" thickBot="1">
      <c r="C46" s="33" t="s">
        <v>32</v>
      </c>
      <c r="D46" s="32">
        <v>46.34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">
      <selection activeCell="C4" sqref="C4:C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39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39577</v>
      </c>
      <c r="C4" s="8">
        <f>SUM(D4:E4)</f>
        <v>81347</v>
      </c>
      <c r="D4" s="8">
        <v>38713</v>
      </c>
      <c r="E4" s="9">
        <v>42634</v>
      </c>
    </row>
    <row r="5" spans="1:5" ht="13.5">
      <c r="A5" s="10" t="s">
        <v>6</v>
      </c>
      <c r="B5" s="11">
        <v>1659</v>
      </c>
      <c r="C5" s="8">
        <f>SUM(D5:E5)</f>
        <v>3218</v>
      </c>
      <c r="D5" s="12">
        <v>1533</v>
      </c>
      <c r="E5" s="13">
        <v>1685</v>
      </c>
    </row>
    <row r="6" spans="1:5" ht="13.5">
      <c r="A6" s="10" t="s">
        <v>7</v>
      </c>
      <c r="B6" s="11">
        <v>5879</v>
      </c>
      <c r="C6" s="8">
        <f>SUM(D6:E6)</f>
        <v>12376</v>
      </c>
      <c r="D6" s="12">
        <v>5886</v>
      </c>
      <c r="E6" s="13">
        <v>6490</v>
      </c>
    </row>
    <row r="7" spans="1:5" ht="14.25" thickBot="1">
      <c r="A7" s="10" t="s">
        <v>8</v>
      </c>
      <c r="B7" s="11">
        <v>3101</v>
      </c>
      <c r="C7" s="8">
        <f>SUM(D7:E7)</f>
        <v>6724</v>
      </c>
      <c r="D7" s="12">
        <v>3166</v>
      </c>
      <c r="E7" s="13">
        <v>3558</v>
      </c>
    </row>
    <row r="8" spans="1:5" ht="14.25" thickTop="1">
      <c r="A8" s="14" t="s">
        <v>9</v>
      </c>
      <c r="B8" s="15">
        <f>SUM(B4:B7)</f>
        <v>50216</v>
      </c>
      <c r="C8" s="16">
        <f>SUM(C4:C7)</f>
        <v>103665</v>
      </c>
      <c r="D8" s="16">
        <f>SUM(D4:D7)</f>
        <v>49298</v>
      </c>
      <c r="E8" s="50">
        <f>SUM(E4:E7)</f>
        <v>54367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39577</v>
      </c>
      <c r="C14" s="45">
        <v>39797</v>
      </c>
      <c r="D14" s="7">
        <f>+B14-C14</f>
        <v>-220</v>
      </c>
      <c r="E14" s="21">
        <f>+D14/C14</f>
        <v>-0.00552805487850843</v>
      </c>
    </row>
    <row r="15" spans="1:5" ht="13.5">
      <c r="A15" s="10" t="s">
        <v>6</v>
      </c>
      <c r="B15" s="7">
        <f>B5</f>
        <v>1659</v>
      </c>
      <c r="C15" s="45">
        <v>1662</v>
      </c>
      <c r="D15" s="11">
        <f>+B15-C15</f>
        <v>-3</v>
      </c>
      <c r="E15" s="22">
        <f>+D15/C15</f>
        <v>-0.0018050541516245488</v>
      </c>
    </row>
    <row r="16" spans="1:5" ht="13.5">
      <c r="A16" s="10" t="s">
        <v>7</v>
      </c>
      <c r="B16" s="7">
        <f>B6</f>
        <v>5879</v>
      </c>
      <c r="C16" s="45">
        <v>5888</v>
      </c>
      <c r="D16" s="11">
        <f>+B16-C16</f>
        <v>-9</v>
      </c>
      <c r="E16" s="22">
        <f>+D16/C16</f>
        <v>-0.0015285326086956522</v>
      </c>
    </row>
    <row r="17" spans="1:5" ht="14.25" thickBot="1">
      <c r="A17" s="10" t="s">
        <v>8</v>
      </c>
      <c r="B17" s="7">
        <f>B7</f>
        <v>3101</v>
      </c>
      <c r="C17" s="45">
        <v>3107</v>
      </c>
      <c r="D17" s="11">
        <f>+B17-C17</f>
        <v>-6</v>
      </c>
      <c r="E17" s="22">
        <f>+D17/C17</f>
        <v>-0.0019311232700354038</v>
      </c>
    </row>
    <row r="18" spans="1:5" ht="14.25" thickTop="1">
      <c r="A18" s="14" t="s">
        <v>9</v>
      </c>
      <c r="B18" s="23">
        <f>SUM(B14:B17)</f>
        <v>50216</v>
      </c>
      <c r="C18" s="44">
        <f>SUM(C14:C17)</f>
        <v>50454</v>
      </c>
      <c r="D18" s="43">
        <f>SUM(D14:D17)</f>
        <v>-238</v>
      </c>
      <c r="E18" s="24">
        <f>+D18/C18</f>
        <v>-0.004717168113529156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81347</v>
      </c>
      <c r="C23" s="45">
        <v>82117</v>
      </c>
      <c r="D23" s="7">
        <f>+B23-C23</f>
        <v>-770</v>
      </c>
      <c r="E23" s="21">
        <f>+D23/C23</f>
        <v>-0.009376864717415395</v>
      </c>
    </row>
    <row r="24" spans="1:5" ht="13.5">
      <c r="A24" s="10" t="s">
        <v>6</v>
      </c>
      <c r="B24" s="11">
        <f>C5</f>
        <v>3218</v>
      </c>
      <c r="C24" s="48">
        <v>3257</v>
      </c>
      <c r="D24" s="11">
        <f>+B24-C24</f>
        <v>-39</v>
      </c>
      <c r="E24" s="22">
        <f>+D24/C24</f>
        <v>-0.01197420939514891</v>
      </c>
    </row>
    <row r="25" spans="1:5" ht="13.5">
      <c r="A25" s="10" t="s">
        <v>7</v>
      </c>
      <c r="B25" s="11">
        <f>C6</f>
        <v>12376</v>
      </c>
      <c r="C25" s="48">
        <v>12491</v>
      </c>
      <c r="D25" s="11">
        <f>+B25-C25</f>
        <v>-115</v>
      </c>
      <c r="E25" s="22">
        <f>+D25/C25</f>
        <v>-0.009206628772716356</v>
      </c>
    </row>
    <row r="26" spans="1:5" ht="14.25" thickBot="1">
      <c r="A26" s="10" t="s">
        <v>8</v>
      </c>
      <c r="B26" s="49">
        <f>C7</f>
        <v>6724</v>
      </c>
      <c r="C26" s="48">
        <v>6772</v>
      </c>
      <c r="D26" s="11">
        <f>+B26-C26</f>
        <v>-48</v>
      </c>
      <c r="E26" s="22">
        <f>+D26/C26</f>
        <v>-0.0070880094506792675</v>
      </c>
    </row>
    <row r="27" spans="1:5" ht="14.25" thickTop="1">
      <c r="A27" s="14" t="s">
        <v>9</v>
      </c>
      <c r="B27" s="23">
        <f>SUM(B23:B26)</f>
        <v>103665</v>
      </c>
      <c r="C27" s="44">
        <f>SUM(C23:C26)</f>
        <v>104637</v>
      </c>
      <c r="D27" s="43">
        <f>SUM(D23:D26)</f>
        <v>-972</v>
      </c>
      <c r="E27" s="24">
        <f>+D27/C27</f>
        <v>-0.009289257146133777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103</v>
      </c>
      <c r="C32" s="26">
        <v>125</v>
      </c>
      <c r="D32" s="29">
        <f>B32-C32</f>
        <v>-22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1061</v>
      </c>
      <c r="C35" s="27">
        <v>2011</v>
      </c>
      <c r="D35" s="29">
        <f>B35-C35</f>
        <v>-950</v>
      </c>
    </row>
    <row r="36" spans="2:4" ht="14.25" thickBot="1">
      <c r="B36" s="68" t="s">
        <v>24</v>
      </c>
      <c r="C36" s="69"/>
      <c r="D36" s="28">
        <f>D32+D35</f>
        <v>-972</v>
      </c>
    </row>
    <row r="37" spans="2:4" ht="14.25" thickBot="1">
      <c r="B37" s="68" t="s">
        <v>25</v>
      </c>
      <c r="C37" s="69"/>
      <c r="D37" s="28">
        <v>-173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16154</v>
      </c>
    </row>
    <row r="42" spans="1:4" ht="13.5">
      <c r="A42" s="36"/>
      <c r="C42" s="39" t="s">
        <v>28</v>
      </c>
      <c r="D42" s="40">
        <v>58636</v>
      </c>
    </row>
    <row r="43" spans="3:4" ht="13.5">
      <c r="C43" s="39" t="s">
        <v>29</v>
      </c>
      <c r="D43" s="40">
        <v>28875</v>
      </c>
    </row>
    <row r="44" spans="3:4" ht="13.5">
      <c r="C44" s="41" t="s">
        <v>30</v>
      </c>
      <c r="D44" s="40">
        <f>SUM(D41:D43)</f>
        <v>103665</v>
      </c>
    </row>
    <row r="45" spans="3:4" ht="13.5">
      <c r="C45" s="41" t="s">
        <v>26</v>
      </c>
      <c r="D45" s="42">
        <v>0.2785</v>
      </c>
    </row>
    <row r="46" spans="3:4" ht="14.25" thickBot="1">
      <c r="C46" s="33" t="s">
        <v>32</v>
      </c>
      <c r="D46" s="32">
        <v>46.5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0">
      <selection activeCell="B23" sqref="B23:B2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40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40046</v>
      </c>
      <c r="C4" s="8">
        <f>SUM(D4:E4)</f>
        <v>82024</v>
      </c>
      <c r="D4" s="8">
        <v>39105</v>
      </c>
      <c r="E4" s="9">
        <v>42919</v>
      </c>
    </row>
    <row r="5" spans="1:5" ht="13.5">
      <c r="A5" s="10" t="s">
        <v>6</v>
      </c>
      <c r="B5" s="11">
        <v>1656</v>
      </c>
      <c r="C5" s="8">
        <f>SUM(D5:E5)</f>
        <v>3206</v>
      </c>
      <c r="D5" s="12">
        <v>1528</v>
      </c>
      <c r="E5" s="13">
        <v>1678</v>
      </c>
    </row>
    <row r="6" spans="1:5" ht="13.5">
      <c r="A6" s="10" t="s">
        <v>7</v>
      </c>
      <c r="B6" s="11">
        <v>5893</v>
      </c>
      <c r="C6" s="8">
        <f>SUM(D6:E6)</f>
        <v>12398</v>
      </c>
      <c r="D6" s="12">
        <v>5910</v>
      </c>
      <c r="E6" s="13">
        <v>6488</v>
      </c>
    </row>
    <row r="7" spans="1:5" ht="14.25" thickBot="1">
      <c r="A7" s="10" t="s">
        <v>8</v>
      </c>
      <c r="B7" s="11">
        <v>3093</v>
      </c>
      <c r="C7" s="8">
        <f>SUM(D7:E7)</f>
        <v>6700</v>
      </c>
      <c r="D7" s="12">
        <v>3152</v>
      </c>
      <c r="E7" s="13">
        <v>3548</v>
      </c>
    </row>
    <row r="8" spans="1:5" ht="14.25" thickTop="1">
      <c r="A8" s="14" t="s">
        <v>9</v>
      </c>
      <c r="B8" s="15">
        <f>SUM(B4:B7)</f>
        <v>50688</v>
      </c>
      <c r="C8" s="16">
        <f>SUM(C4:C7)</f>
        <v>104328</v>
      </c>
      <c r="D8" s="16">
        <f>SUM(D4:D7)</f>
        <v>49695</v>
      </c>
      <c r="E8" s="50">
        <f>SUM(E4:E7)</f>
        <v>54633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40046</v>
      </c>
      <c r="C14" s="45">
        <v>39577</v>
      </c>
      <c r="D14" s="7">
        <f>+B14-C14</f>
        <v>469</v>
      </c>
      <c r="E14" s="21">
        <f>+D14/C14</f>
        <v>0.011850317103368117</v>
      </c>
    </row>
    <row r="15" spans="1:5" ht="13.5">
      <c r="A15" s="10" t="s">
        <v>6</v>
      </c>
      <c r="B15" s="7">
        <f>B5</f>
        <v>1656</v>
      </c>
      <c r="C15" s="45">
        <v>1659</v>
      </c>
      <c r="D15" s="11">
        <f>+B15-C15</f>
        <v>-3</v>
      </c>
      <c r="E15" s="22">
        <f>+D15/C15</f>
        <v>-0.0018083182640144665</v>
      </c>
    </row>
    <row r="16" spans="1:5" ht="13.5">
      <c r="A16" s="10" t="s">
        <v>7</v>
      </c>
      <c r="B16" s="7">
        <f>B6</f>
        <v>5893</v>
      </c>
      <c r="C16" s="45">
        <v>5879</v>
      </c>
      <c r="D16" s="11">
        <f>+B16-C16</f>
        <v>14</v>
      </c>
      <c r="E16" s="22">
        <f>+D16/C16</f>
        <v>0.0023813573737030106</v>
      </c>
    </row>
    <row r="17" spans="1:5" ht="14.25" thickBot="1">
      <c r="A17" s="10" t="s">
        <v>8</v>
      </c>
      <c r="B17" s="7">
        <f>B7</f>
        <v>3093</v>
      </c>
      <c r="C17" s="45">
        <v>3101</v>
      </c>
      <c r="D17" s="11">
        <f>+B17-C17</f>
        <v>-8</v>
      </c>
      <c r="E17" s="22">
        <f>+D17/C17</f>
        <v>-0.0025798129635601417</v>
      </c>
    </row>
    <row r="18" spans="1:5" ht="14.25" thickTop="1">
      <c r="A18" s="14" t="s">
        <v>9</v>
      </c>
      <c r="B18" s="23">
        <f>SUM(B14:B17)</f>
        <v>50688</v>
      </c>
      <c r="C18" s="44">
        <f>SUM(C14:C17)</f>
        <v>50216</v>
      </c>
      <c r="D18" s="43">
        <f>SUM(D14:D17)</f>
        <v>472</v>
      </c>
      <c r="E18" s="24">
        <f>+D18/C18</f>
        <v>0.009399394615262067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82024</v>
      </c>
      <c r="C23" s="45">
        <v>81347</v>
      </c>
      <c r="D23" s="7">
        <f>+B23-C23</f>
        <v>677</v>
      </c>
      <c r="E23" s="21">
        <f>+D23/C23</f>
        <v>0.008322372060432468</v>
      </c>
    </row>
    <row r="24" spans="1:5" ht="13.5">
      <c r="A24" s="10" t="s">
        <v>6</v>
      </c>
      <c r="B24" s="11">
        <f>C5</f>
        <v>3206</v>
      </c>
      <c r="C24" s="48">
        <v>3218</v>
      </c>
      <c r="D24" s="11">
        <f>+B24-C24</f>
        <v>-12</v>
      </c>
      <c r="E24" s="22">
        <f>+D24/C24</f>
        <v>-0.0037290242386575512</v>
      </c>
    </row>
    <row r="25" spans="1:5" ht="13.5">
      <c r="A25" s="10" t="s">
        <v>7</v>
      </c>
      <c r="B25" s="11">
        <f>C6</f>
        <v>12398</v>
      </c>
      <c r="C25" s="48">
        <v>12376</v>
      </c>
      <c r="D25" s="11">
        <f>+B25-C25</f>
        <v>22</v>
      </c>
      <c r="E25" s="22">
        <f>+D25/C25</f>
        <v>0.001777634130575307</v>
      </c>
    </row>
    <row r="26" spans="1:5" ht="14.25" thickBot="1">
      <c r="A26" s="10" t="s">
        <v>8</v>
      </c>
      <c r="B26" s="49">
        <f>C7</f>
        <v>6700</v>
      </c>
      <c r="C26" s="48">
        <v>6724</v>
      </c>
      <c r="D26" s="11">
        <f>+B26-C26</f>
        <v>-24</v>
      </c>
      <c r="E26" s="22">
        <f>+D26/C26</f>
        <v>-0.003569303985722784</v>
      </c>
    </row>
    <row r="27" spans="1:5" ht="14.25" thickTop="1">
      <c r="A27" s="14" t="s">
        <v>9</v>
      </c>
      <c r="B27" s="23">
        <f>SUM(B23:B26)</f>
        <v>104328</v>
      </c>
      <c r="C27" s="44">
        <f>SUM(C23:C26)</f>
        <v>103665</v>
      </c>
      <c r="D27" s="43">
        <f>SUM(D23:D26)</f>
        <v>663</v>
      </c>
      <c r="E27" s="24">
        <f>+D27/C27</f>
        <v>0.0063956012154536244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90</v>
      </c>
      <c r="C32" s="26">
        <v>86</v>
      </c>
      <c r="D32" s="29">
        <f>B32-C32</f>
        <v>4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1094</v>
      </c>
      <c r="C35" s="27">
        <v>435</v>
      </c>
      <c r="D35" s="29">
        <f>B35-C35</f>
        <v>659</v>
      </c>
    </row>
    <row r="36" spans="2:4" ht="14.25" thickBot="1">
      <c r="B36" s="68" t="s">
        <v>24</v>
      </c>
      <c r="C36" s="69"/>
      <c r="D36" s="28">
        <f>D32+D35</f>
        <v>663</v>
      </c>
    </row>
    <row r="37" spans="2:4" ht="14.25" thickBot="1">
      <c r="B37" s="68" t="s">
        <v>25</v>
      </c>
      <c r="C37" s="69"/>
      <c r="D37" s="28">
        <v>-20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16254</v>
      </c>
    </row>
    <row r="42" spans="1:4" ht="13.5">
      <c r="A42" s="36"/>
      <c r="C42" s="39" t="s">
        <v>28</v>
      </c>
      <c r="D42" s="40">
        <v>59131</v>
      </c>
    </row>
    <row r="43" spans="3:4" ht="13.5">
      <c r="C43" s="39" t="s">
        <v>29</v>
      </c>
      <c r="D43" s="40">
        <v>28943</v>
      </c>
    </row>
    <row r="44" spans="3:4" ht="13.5">
      <c r="C44" s="41" t="s">
        <v>30</v>
      </c>
      <c r="D44" s="40">
        <f>SUM(D41:D43)</f>
        <v>104328</v>
      </c>
    </row>
    <row r="45" spans="3:4" ht="13.5">
      <c r="C45" s="41" t="s">
        <v>26</v>
      </c>
      <c r="D45" s="42">
        <v>0.2774</v>
      </c>
    </row>
    <row r="46" spans="3:4" ht="14.25" thickBot="1">
      <c r="C46" s="33" t="s">
        <v>32</v>
      </c>
      <c r="D46" s="32">
        <v>46.44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">
      <selection activeCell="B23" sqref="B23:B2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41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40084</v>
      </c>
      <c r="C4" s="8">
        <f>SUM(D4:E4)</f>
        <v>82050</v>
      </c>
      <c r="D4" s="8">
        <v>39108</v>
      </c>
      <c r="E4" s="9">
        <v>42942</v>
      </c>
    </row>
    <row r="5" spans="1:5" ht="13.5">
      <c r="A5" s="10" t="s">
        <v>6</v>
      </c>
      <c r="B5" s="11">
        <v>1650</v>
      </c>
      <c r="C5" s="8">
        <f>SUM(D5:E5)</f>
        <v>3184</v>
      </c>
      <c r="D5" s="12">
        <v>1514</v>
      </c>
      <c r="E5" s="13">
        <v>1670</v>
      </c>
    </row>
    <row r="6" spans="1:5" ht="13.5">
      <c r="A6" s="10" t="s">
        <v>7</v>
      </c>
      <c r="B6" s="11">
        <v>5893</v>
      </c>
      <c r="C6" s="8">
        <f>SUM(D6:E6)</f>
        <v>12404</v>
      </c>
      <c r="D6" s="12">
        <v>5914</v>
      </c>
      <c r="E6" s="13">
        <v>6490</v>
      </c>
    </row>
    <row r="7" spans="1:5" ht="14.25" thickBot="1">
      <c r="A7" s="10" t="s">
        <v>8</v>
      </c>
      <c r="B7" s="11">
        <v>3094</v>
      </c>
      <c r="C7" s="8">
        <f>SUM(D7:E7)</f>
        <v>6710</v>
      </c>
      <c r="D7" s="12">
        <v>3164</v>
      </c>
      <c r="E7" s="13">
        <v>3546</v>
      </c>
    </row>
    <row r="8" spans="1:5" ht="14.25" thickTop="1">
      <c r="A8" s="14" t="s">
        <v>9</v>
      </c>
      <c r="B8" s="15">
        <f>SUM(B4:B7)</f>
        <v>50721</v>
      </c>
      <c r="C8" s="16">
        <f>SUM(C4:C7)</f>
        <v>104348</v>
      </c>
      <c r="D8" s="16">
        <f>SUM(D4:D7)</f>
        <v>49700</v>
      </c>
      <c r="E8" s="50">
        <f>SUM(E4:E7)</f>
        <v>54648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40084</v>
      </c>
      <c r="C14" s="45">
        <v>40046</v>
      </c>
      <c r="D14" s="7">
        <f>+B14-C14</f>
        <v>38</v>
      </c>
      <c r="E14" s="21">
        <f>+D14/C14</f>
        <v>0.0009489087549318284</v>
      </c>
    </row>
    <row r="15" spans="1:5" ht="13.5">
      <c r="A15" s="10" t="s">
        <v>6</v>
      </c>
      <c r="B15" s="7">
        <f>B5</f>
        <v>1650</v>
      </c>
      <c r="C15" s="45">
        <v>1656</v>
      </c>
      <c r="D15" s="11">
        <f>+B15-C15</f>
        <v>-6</v>
      </c>
      <c r="E15" s="22">
        <f>+D15/C15</f>
        <v>-0.0036231884057971015</v>
      </c>
    </row>
    <row r="16" spans="1:5" ht="13.5">
      <c r="A16" s="10" t="s">
        <v>7</v>
      </c>
      <c r="B16" s="7">
        <f>B6</f>
        <v>5893</v>
      </c>
      <c r="C16" s="45">
        <v>5893</v>
      </c>
      <c r="D16" s="11">
        <f>+B16-C16</f>
        <v>0</v>
      </c>
      <c r="E16" s="22">
        <f>+D16/C16</f>
        <v>0</v>
      </c>
    </row>
    <row r="17" spans="1:5" ht="14.25" thickBot="1">
      <c r="A17" s="10" t="s">
        <v>8</v>
      </c>
      <c r="B17" s="7">
        <f>B7</f>
        <v>3094</v>
      </c>
      <c r="C17" s="45">
        <v>3093</v>
      </c>
      <c r="D17" s="11">
        <f>+B17-C17</f>
        <v>1</v>
      </c>
      <c r="E17" s="22">
        <f>+D17/C17</f>
        <v>0.00032331070158422246</v>
      </c>
    </row>
    <row r="18" spans="1:5" ht="14.25" thickTop="1">
      <c r="A18" s="14" t="s">
        <v>9</v>
      </c>
      <c r="B18" s="23">
        <f>SUM(B14:B17)</f>
        <v>50721</v>
      </c>
      <c r="C18" s="44">
        <f>SUM(C14:C17)</f>
        <v>50688</v>
      </c>
      <c r="D18" s="43">
        <f>SUM(D14:D17)</f>
        <v>33</v>
      </c>
      <c r="E18" s="24">
        <f>+D18/C18</f>
        <v>0.0006510416666666666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82050</v>
      </c>
      <c r="C23" s="7">
        <v>82024</v>
      </c>
      <c r="D23" s="7">
        <f>+B23-C23</f>
        <v>26</v>
      </c>
      <c r="E23" s="21">
        <f>+D23/C23</f>
        <v>0.0003169803959816639</v>
      </c>
    </row>
    <row r="24" spans="1:5" ht="13.5">
      <c r="A24" s="10" t="s">
        <v>6</v>
      </c>
      <c r="B24" s="11">
        <f>C5</f>
        <v>3184</v>
      </c>
      <c r="C24" s="11">
        <v>3206</v>
      </c>
      <c r="D24" s="11">
        <f>+B24-C24</f>
        <v>-22</v>
      </c>
      <c r="E24" s="22">
        <f>+D24/C24</f>
        <v>-0.006862133499688085</v>
      </c>
    </row>
    <row r="25" spans="1:5" ht="13.5">
      <c r="A25" s="10" t="s">
        <v>7</v>
      </c>
      <c r="B25" s="11">
        <f>C6</f>
        <v>12404</v>
      </c>
      <c r="C25" s="11">
        <v>12398</v>
      </c>
      <c r="D25" s="11">
        <f>+B25-C25</f>
        <v>6</v>
      </c>
      <c r="E25" s="22">
        <f>+D25/C25</f>
        <v>0.00048394902403613486</v>
      </c>
    </row>
    <row r="26" spans="1:5" ht="14.25" thickBot="1">
      <c r="A26" s="10" t="s">
        <v>8</v>
      </c>
      <c r="B26" s="49">
        <f>C7</f>
        <v>6710</v>
      </c>
      <c r="C26" s="49">
        <v>6700</v>
      </c>
      <c r="D26" s="11">
        <f>+B26-C26</f>
        <v>10</v>
      </c>
      <c r="E26" s="22">
        <f>+D26/C26</f>
        <v>0.0014925373134328358</v>
      </c>
    </row>
    <row r="27" spans="1:5" ht="14.25" thickTop="1">
      <c r="A27" s="14" t="s">
        <v>9</v>
      </c>
      <c r="B27" s="23">
        <f>SUM(B23:B26)</f>
        <v>104348</v>
      </c>
      <c r="C27" s="44">
        <f>SUM(C23:C26)</f>
        <v>104328</v>
      </c>
      <c r="D27" s="43">
        <f>SUM(D23:D26)</f>
        <v>20</v>
      </c>
      <c r="E27" s="24">
        <f>+D27/C27</f>
        <v>0.00019170309025381488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87</v>
      </c>
      <c r="C32" s="26">
        <v>89</v>
      </c>
      <c r="D32" s="29">
        <f>B32-C32</f>
        <v>-2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278</v>
      </c>
      <c r="C35" s="27">
        <v>256</v>
      </c>
      <c r="D35" s="29">
        <f>B35-C35</f>
        <v>22</v>
      </c>
    </row>
    <row r="36" spans="2:4" ht="14.25" thickBot="1">
      <c r="B36" s="68" t="s">
        <v>24</v>
      </c>
      <c r="C36" s="69"/>
      <c r="D36" s="28">
        <f>D32+D35</f>
        <v>20</v>
      </c>
    </row>
    <row r="37" spans="2:4" ht="14.25" thickBot="1">
      <c r="B37" s="68" t="s">
        <v>25</v>
      </c>
      <c r="C37" s="69"/>
      <c r="D37" s="28">
        <v>-60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16242</v>
      </c>
    </row>
    <row r="42" spans="1:4" ht="13.5">
      <c r="A42" s="36"/>
      <c r="C42" s="39" t="s">
        <v>28</v>
      </c>
      <c r="D42" s="40">
        <v>59134</v>
      </c>
    </row>
    <row r="43" spans="3:4" ht="13.5">
      <c r="C43" s="39" t="s">
        <v>29</v>
      </c>
      <c r="D43" s="40">
        <v>28972</v>
      </c>
    </row>
    <row r="44" spans="3:4" ht="13.5">
      <c r="C44" s="41" t="s">
        <v>30</v>
      </c>
      <c r="D44" s="40">
        <v>104348</v>
      </c>
    </row>
    <row r="45" spans="3:4" ht="13.5">
      <c r="C45" s="41" t="s">
        <v>26</v>
      </c>
      <c r="D45" s="42">
        <v>0.2776</v>
      </c>
    </row>
    <row r="46" spans="3:4" ht="14.25" thickBot="1">
      <c r="C46" s="33" t="s">
        <v>32</v>
      </c>
      <c r="D46" s="32">
        <v>46.45</v>
      </c>
    </row>
  </sheetData>
  <sheetProtection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0">
      <selection activeCell="B23" sqref="B23:B2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42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40088</v>
      </c>
      <c r="C4" s="8">
        <f>SUM(D4:E4)</f>
        <v>82037</v>
      </c>
      <c r="D4" s="8">
        <v>39126</v>
      </c>
      <c r="E4" s="9">
        <v>42911</v>
      </c>
    </row>
    <row r="5" spans="1:5" ht="13.5">
      <c r="A5" s="10" t="s">
        <v>6</v>
      </c>
      <c r="B5" s="11">
        <v>1653</v>
      </c>
      <c r="C5" s="8">
        <f>SUM(D5:E5)</f>
        <v>3184</v>
      </c>
      <c r="D5" s="12">
        <v>1517</v>
      </c>
      <c r="E5" s="13">
        <v>1667</v>
      </c>
    </row>
    <row r="6" spans="1:5" ht="13.5">
      <c r="A6" s="10" t="s">
        <v>7</v>
      </c>
      <c r="B6" s="11">
        <v>5891</v>
      </c>
      <c r="C6" s="8">
        <f>SUM(D6:E6)</f>
        <v>12401</v>
      </c>
      <c r="D6" s="12">
        <v>5907</v>
      </c>
      <c r="E6" s="13">
        <v>6494</v>
      </c>
    </row>
    <row r="7" spans="1:5" ht="14.25" thickBot="1">
      <c r="A7" s="10" t="s">
        <v>8</v>
      </c>
      <c r="B7" s="11">
        <v>3091</v>
      </c>
      <c r="C7" s="8">
        <f>SUM(D7:E7)</f>
        <v>6700</v>
      </c>
      <c r="D7" s="12">
        <v>3160</v>
      </c>
      <c r="E7" s="13">
        <v>3540</v>
      </c>
    </row>
    <row r="8" spans="1:5" ht="14.25" thickTop="1">
      <c r="A8" s="14" t="s">
        <v>9</v>
      </c>
      <c r="B8" s="15">
        <f>SUM(B4:B7)</f>
        <v>50723</v>
      </c>
      <c r="C8" s="16">
        <f>SUM(C4:C7)</f>
        <v>104322</v>
      </c>
      <c r="D8" s="16">
        <f>SUM(D4:D7)</f>
        <v>49710</v>
      </c>
      <c r="E8" s="50">
        <f>SUM(E4:E7)</f>
        <v>54612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40088</v>
      </c>
      <c r="C14" s="45">
        <v>40084</v>
      </c>
      <c r="D14" s="7">
        <f>+B14-C14</f>
        <v>4</v>
      </c>
      <c r="E14" s="21">
        <f>+D14/C14</f>
        <v>9.979044007584074E-05</v>
      </c>
    </row>
    <row r="15" spans="1:5" ht="13.5">
      <c r="A15" s="10" t="s">
        <v>6</v>
      </c>
      <c r="B15" s="7">
        <f>B5</f>
        <v>1653</v>
      </c>
      <c r="C15" s="45">
        <v>1650</v>
      </c>
      <c r="D15" s="11">
        <f>+B15-C15</f>
        <v>3</v>
      </c>
      <c r="E15" s="22">
        <f>+D15/C15</f>
        <v>0.0018181818181818182</v>
      </c>
    </row>
    <row r="16" spans="1:5" ht="13.5">
      <c r="A16" s="10" t="s">
        <v>7</v>
      </c>
      <c r="B16" s="7">
        <f>B6</f>
        <v>5891</v>
      </c>
      <c r="C16" s="45">
        <v>5893</v>
      </c>
      <c r="D16" s="11">
        <f>+B16-C16</f>
        <v>-2</v>
      </c>
      <c r="E16" s="22">
        <f>+D16/C16</f>
        <v>-0.00033938571186153065</v>
      </c>
    </row>
    <row r="17" spans="1:5" ht="14.25" thickBot="1">
      <c r="A17" s="10" t="s">
        <v>8</v>
      </c>
      <c r="B17" s="7">
        <f>B7</f>
        <v>3091</v>
      </c>
      <c r="C17" s="45">
        <v>3094</v>
      </c>
      <c r="D17" s="11">
        <f>+B17-C17</f>
        <v>-3</v>
      </c>
      <c r="E17" s="22">
        <f>+D17/C17</f>
        <v>-0.0009696186166774402</v>
      </c>
    </row>
    <row r="18" spans="1:5" ht="14.25" thickTop="1">
      <c r="A18" s="14" t="s">
        <v>9</v>
      </c>
      <c r="B18" s="23">
        <f>SUM(B14:B17)</f>
        <v>50723</v>
      </c>
      <c r="C18" s="44">
        <f>SUM(C14:C17)</f>
        <v>50721</v>
      </c>
      <c r="D18" s="43">
        <f>SUM(D14:D17)</f>
        <v>2</v>
      </c>
      <c r="E18" s="24">
        <f>+D18/C18</f>
        <v>3.9431399223201436E-05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82037</v>
      </c>
      <c r="C23" s="7">
        <v>82050</v>
      </c>
      <c r="D23" s="7">
        <f>+B23-C23</f>
        <v>-13</v>
      </c>
      <c r="E23" s="21">
        <f>+D23/C23</f>
        <v>-0.00015843997562461914</v>
      </c>
    </row>
    <row r="24" spans="1:5" ht="13.5">
      <c r="A24" s="10" t="s">
        <v>6</v>
      </c>
      <c r="B24" s="11">
        <f>C5</f>
        <v>3184</v>
      </c>
      <c r="C24" s="11">
        <v>3184</v>
      </c>
      <c r="D24" s="11">
        <f>+B24-C24</f>
        <v>0</v>
      </c>
      <c r="E24" s="22">
        <f>+D24/C24</f>
        <v>0</v>
      </c>
    </row>
    <row r="25" spans="1:5" ht="13.5">
      <c r="A25" s="10" t="s">
        <v>7</v>
      </c>
      <c r="B25" s="11">
        <f>C6</f>
        <v>12401</v>
      </c>
      <c r="C25" s="11">
        <v>12404</v>
      </c>
      <c r="D25" s="11">
        <f>+B25-C25</f>
        <v>-3</v>
      </c>
      <c r="E25" s="22">
        <f>+D25/C25</f>
        <v>-0.0002418574653337633</v>
      </c>
    </row>
    <row r="26" spans="1:5" ht="14.25" thickBot="1">
      <c r="A26" s="10" t="s">
        <v>8</v>
      </c>
      <c r="B26" s="49">
        <f>C7</f>
        <v>6700</v>
      </c>
      <c r="C26" s="49">
        <v>6710</v>
      </c>
      <c r="D26" s="11">
        <f>+B26-C26</f>
        <v>-10</v>
      </c>
      <c r="E26" s="22">
        <f>+D26/C26</f>
        <v>-0.0014903129657228018</v>
      </c>
    </row>
    <row r="27" spans="1:5" ht="14.25" thickTop="1">
      <c r="A27" s="14" t="s">
        <v>9</v>
      </c>
      <c r="B27" s="23">
        <f>SUM(B23:B26)</f>
        <v>104322</v>
      </c>
      <c r="C27" s="44">
        <f>SUM(C23:C26)</f>
        <v>104348</v>
      </c>
      <c r="D27" s="43">
        <f>SUM(D23:D26)</f>
        <v>-26</v>
      </c>
      <c r="E27" s="24">
        <f>+D27/C27</f>
        <v>-0.000249166251389581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65</v>
      </c>
      <c r="C32" s="26">
        <v>96</v>
      </c>
      <c r="D32" s="29">
        <f>B32-C32</f>
        <v>-31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254</v>
      </c>
      <c r="C35" s="27">
        <v>249</v>
      </c>
      <c r="D35" s="29">
        <f>B35-C35</f>
        <v>5</v>
      </c>
    </row>
    <row r="36" spans="2:4" ht="14.25" thickBot="1">
      <c r="B36" s="68" t="s">
        <v>24</v>
      </c>
      <c r="C36" s="69"/>
      <c r="D36" s="28">
        <f>D32+D35</f>
        <v>-26</v>
      </c>
    </row>
    <row r="37" spans="2:4" ht="14.25" thickBot="1">
      <c r="B37" s="68" t="s">
        <v>25</v>
      </c>
      <c r="C37" s="69"/>
      <c r="D37" s="28">
        <v>-66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16201</v>
      </c>
    </row>
    <row r="42" spans="1:4" ht="13.5">
      <c r="A42" s="36"/>
      <c r="C42" s="39" t="s">
        <v>28</v>
      </c>
      <c r="D42" s="40">
        <v>59128</v>
      </c>
    </row>
    <row r="43" spans="3:4" ht="13.5">
      <c r="C43" s="39" t="s">
        <v>29</v>
      </c>
      <c r="D43" s="40">
        <v>28993</v>
      </c>
    </row>
    <row r="44" spans="3:4" ht="13.5">
      <c r="C44" s="41" t="s">
        <v>30</v>
      </c>
      <c r="D44" s="40">
        <v>104322</v>
      </c>
    </row>
    <row r="45" spans="3:4" ht="13.5">
      <c r="C45" s="41" t="s">
        <v>26</v>
      </c>
      <c r="D45" s="42">
        <v>0.2779</v>
      </c>
    </row>
    <row r="46" spans="3:4" ht="14.25" thickBot="1">
      <c r="C46" s="33" t="s">
        <v>32</v>
      </c>
      <c r="D46" s="32">
        <v>46.45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9">
      <selection activeCell="B23" sqref="B23:B2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43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40063</v>
      </c>
      <c r="C4" s="8">
        <f>SUM(D4:E4)</f>
        <v>81991</v>
      </c>
      <c r="D4" s="8">
        <v>39102</v>
      </c>
      <c r="E4" s="9">
        <v>42889</v>
      </c>
    </row>
    <row r="5" spans="1:5" ht="13.5">
      <c r="A5" s="10" t="s">
        <v>6</v>
      </c>
      <c r="B5" s="11">
        <v>1649</v>
      </c>
      <c r="C5" s="8">
        <f>SUM(D5:E5)</f>
        <v>3178</v>
      </c>
      <c r="D5" s="12">
        <v>1512</v>
      </c>
      <c r="E5" s="13">
        <v>1666</v>
      </c>
    </row>
    <row r="6" spans="1:5" ht="13.5">
      <c r="A6" s="10" t="s">
        <v>7</v>
      </c>
      <c r="B6" s="11">
        <v>5880</v>
      </c>
      <c r="C6" s="8">
        <f>SUM(D6:E6)</f>
        <v>12391</v>
      </c>
      <c r="D6" s="12">
        <v>5908</v>
      </c>
      <c r="E6" s="13">
        <v>6483</v>
      </c>
    </row>
    <row r="7" spans="1:5" ht="14.25" thickBot="1">
      <c r="A7" s="10" t="s">
        <v>8</v>
      </c>
      <c r="B7" s="11">
        <v>3088</v>
      </c>
      <c r="C7" s="8">
        <f>SUM(D7:E7)</f>
        <v>6703</v>
      </c>
      <c r="D7" s="12">
        <v>3165</v>
      </c>
      <c r="E7" s="13">
        <v>3538</v>
      </c>
    </row>
    <row r="8" spans="1:5" ht="14.25" thickTop="1">
      <c r="A8" s="14" t="s">
        <v>9</v>
      </c>
      <c r="B8" s="15">
        <f>SUM(B4:B7)</f>
        <v>50680</v>
      </c>
      <c r="C8" s="16">
        <f>SUM(C4:C7)</f>
        <v>104263</v>
      </c>
      <c r="D8" s="16">
        <f>SUM(D4:D7)</f>
        <v>49687</v>
      </c>
      <c r="E8" s="50">
        <f>SUM(E4:E7)</f>
        <v>54576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40063</v>
      </c>
      <c r="C14" s="45">
        <v>40088</v>
      </c>
      <c r="D14" s="7">
        <f>+B14-C14</f>
        <v>-25</v>
      </c>
      <c r="E14" s="21">
        <f>+D14/C14</f>
        <v>-0.0006236280183596088</v>
      </c>
    </row>
    <row r="15" spans="1:5" ht="13.5">
      <c r="A15" s="10" t="s">
        <v>6</v>
      </c>
      <c r="B15" s="7">
        <f>B5</f>
        <v>1649</v>
      </c>
      <c r="C15" s="45">
        <v>1653</v>
      </c>
      <c r="D15" s="11">
        <f>+B15-C15</f>
        <v>-4</v>
      </c>
      <c r="E15" s="22">
        <f>+D15/C15</f>
        <v>-0.0024198427102238356</v>
      </c>
    </row>
    <row r="16" spans="1:5" ht="13.5">
      <c r="A16" s="10" t="s">
        <v>7</v>
      </c>
      <c r="B16" s="7">
        <f>B6</f>
        <v>5880</v>
      </c>
      <c r="C16" s="45">
        <v>5891</v>
      </c>
      <c r="D16" s="11">
        <f>+B16-C16</f>
        <v>-11</v>
      </c>
      <c r="E16" s="22">
        <f>+D16/C16</f>
        <v>-0.001867255134951621</v>
      </c>
    </row>
    <row r="17" spans="1:5" ht="14.25" thickBot="1">
      <c r="A17" s="10" t="s">
        <v>8</v>
      </c>
      <c r="B17" s="7">
        <f>B7</f>
        <v>3088</v>
      </c>
      <c r="C17" s="45">
        <v>3091</v>
      </c>
      <c r="D17" s="11">
        <f>+B17-C17</f>
        <v>-3</v>
      </c>
      <c r="E17" s="22">
        <f>+D17/C17</f>
        <v>-0.0009705596894208993</v>
      </c>
    </row>
    <row r="18" spans="1:5" ht="14.25" thickTop="1">
      <c r="A18" s="14" t="s">
        <v>9</v>
      </c>
      <c r="B18" s="23">
        <f>SUM(B14:B17)</f>
        <v>50680</v>
      </c>
      <c r="C18" s="44">
        <f>SUM(C14:C17)</f>
        <v>50723</v>
      </c>
      <c r="D18" s="43">
        <f>SUM(D14:D17)</f>
        <v>-43</v>
      </c>
      <c r="E18" s="24">
        <f>+D18/C18</f>
        <v>-0.0008477416556591684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81991</v>
      </c>
      <c r="C23" s="7">
        <v>82037</v>
      </c>
      <c r="D23" s="7">
        <f>+B23-C23</f>
        <v>-46</v>
      </c>
      <c r="E23" s="21">
        <f>+D23/C23</f>
        <v>-0.0005607226007776978</v>
      </c>
    </row>
    <row r="24" spans="1:5" ht="13.5">
      <c r="A24" s="10" t="s">
        <v>6</v>
      </c>
      <c r="B24" s="11">
        <f>C5</f>
        <v>3178</v>
      </c>
      <c r="C24" s="11">
        <v>3184</v>
      </c>
      <c r="D24" s="11">
        <f>+B24-C24</f>
        <v>-6</v>
      </c>
      <c r="E24" s="22">
        <f>+D24/C24</f>
        <v>-0.0018844221105527637</v>
      </c>
    </row>
    <row r="25" spans="1:5" ht="13.5">
      <c r="A25" s="10" t="s">
        <v>7</v>
      </c>
      <c r="B25" s="11">
        <f>C6</f>
        <v>12391</v>
      </c>
      <c r="C25" s="11">
        <v>12401</v>
      </c>
      <c r="D25" s="11">
        <f>+B25-C25</f>
        <v>-10</v>
      </c>
      <c r="E25" s="22">
        <f>+D25/C25</f>
        <v>-0.00080638658172728</v>
      </c>
    </row>
    <row r="26" spans="1:5" ht="14.25" thickBot="1">
      <c r="A26" s="10" t="s">
        <v>8</v>
      </c>
      <c r="B26" s="49">
        <f>C7</f>
        <v>6703</v>
      </c>
      <c r="C26" s="49">
        <v>6700</v>
      </c>
      <c r="D26" s="11">
        <f>+B26-C26</f>
        <v>3</v>
      </c>
      <c r="E26" s="22">
        <f>+D26/C26</f>
        <v>0.00044776119402985075</v>
      </c>
    </row>
    <row r="27" spans="1:5" ht="14.25" thickTop="1">
      <c r="A27" s="14" t="s">
        <v>9</v>
      </c>
      <c r="B27" s="23">
        <f>SUM(B23:B26)</f>
        <v>104263</v>
      </c>
      <c r="C27" s="44">
        <f>SUM(C23:C26)</f>
        <v>104322</v>
      </c>
      <c r="D27" s="43">
        <f>SUM(D23:D26)</f>
        <v>-59</v>
      </c>
      <c r="E27" s="24">
        <f>+D27/C27</f>
        <v>-0.0005655566419355457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79</v>
      </c>
      <c r="C32" s="26">
        <v>88</v>
      </c>
      <c r="D32" s="29">
        <f>B32-C32</f>
        <v>-9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297</v>
      </c>
      <c r="C35" s="27">
        <v>347</v>
      </c>
      <c r="D35" s="29">
        <f>B35-C35</f>
        <v>-50</v>
      </c>
    </row>
    <row r="36" spans="2:4" ht="14.25" thickBot="1">
      <c r="B36" s="68" t="s">
        <v>24</v>
      </c>
      <c r="C36" s="69"/>
      <c r="D36" s="28">
        <f>D32+D35</f>
        <v>-59</v>
      </c>
    </row>
    <row r="37" spans="2:4" ht="14.25" thickBot="1">
      <c r="B37" s="68" t="s">
        <v>25</v>
      </c>
      <c r="C37" s="69"/>
      <c r="D37" s="28">
        <v>-94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16179</v>
      </c>
    </row>
    <row r="42" spans="1:4" ht="13.5">
      <c r="A42" s="36"/>
      <c r="C42" s="39" t="s">
        <v>28</v>
      </c>
      <c r="D42" s="40">
        <v>59041</v>
      </c>
    </row>
    <row r="43" spans="3:4" ht="13.5">
      <c r="C43" s="39" t="s">
        <v>29</v>
      </c>
      <c r="D43" s="40">
        <v>29043</v>
      </c>
    </row>
    <row r="44" spans="3:4" ht="13.5">
      <c r="C44" s="41" t="s">
        <v>30</v>
      </c>
      <c r="D44" s="40">
        <v>104263</v>
      </c>
    </row>
    <row r="45" spans="3:4" ht="13.5">
      <c r="C45" s="41" t="s">
        <v>26</v>
      </c>
      <c r="D45" s="42">
        <v>0.2786</v>
      </c>
    </row>
    <row r="46" spans="3:4" ht="14.25" thickBot="1">
      <c r="C46" s="33" t="s">
        <v>32</v>
      </c>
      <c r="D46" s="32">
        <v>46.48</v>
      </c>
    </row>
  </sheetData>
  <sheetProtection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0">
      <selection activeCell="B23" sqref="B23:B2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44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40103</v>
      </c>
      <c r="C4" s="8">
        <f>SUM(D4:E4)</f>
        <v>82015</v>
      </c>
      <c r="D4" s="8">
        <v>39126</v>
      </c>
      <c r="E4" s="9">
        <v>42889</v>
      </c>
    </row>
    <row r="5" spans="1:5" ht="13.5">
      <c r="A5" s="10" t="s">
        <v>6</v>
      </c>
      <c r="B5" s="11">
        <v>1651</v>
      </c>
      <c r="C5" s="8">
        <f>SUM(D5:E5)</f>
        <v>3172</v>
      </c>
      <c r="D5" s="12">
        <v>1512</v>
      </c>
      <c r="E5" s="13">
        <v>1660</v>
      </c>
    </row>
    <row r="6" spans="1:5" ht="13.5">
      <c r="A6" s="10" t="s">
        <v>7</v>
      </c>
      <c r="B6" s="11">
        <v>5885</v>
      </c>
      <c r="C6" s="8">
        <f>SUM(D6:E6)</f>
        <v>12410</v>
      </c>
      <c r="D6" s="12">
        <v>5914</v>
      </c>
      <c r="E6" s="13">
        <v>6496</v>
      </c>
    </row>
    <row r="7" spans="1:5" ht="14.25" thickBot="1">
      <c r="A7" s="10" t="s">
        <v>8</v>
      </c>
      <c r="B7" s="11">
        <v>3086</v>
      </c>
      <c r="C7" s="8">
        <f>SUM(D7:E7)</f>
        <v>6692</v>
      </c>
      <c r="D7" s="12">
        <v>3159</v>
      </c>
      <c r="E7" s="13">
        <v>3533</v>
      </c>
    </row>
    <row r="8" spans="1:5" ht="14.25" thickTop="1">
      <c r="A8" s="14" t="s">
        <v>9</v>
      </c>
      <c r="B8" s="15">
        <f>SUM(B4:B7)</f>
        <v>50725</v>
      </c>
      <c r="C8" s="16">
        <f>SUM(C4:C7)</f>
        <v>104289</v>
      </c>
      <c r="D8" s="16">
        <f>SUM(D4:D7)</f>
        <v>49711</v>
      </c>
      <c r="E8" s="50">
        <f>SUM(E4:E7)</f>
        <v>54578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19" t="s">
        <v>14</v>
      </c>
      <c r="E13" s="20" t="s">
        <v>15</v>
      </c>
    </row>
    <row r="14" spans="1:5" ht="14.25" thickTop="1">
      <c r="A14" s="6" t="s">
        <v>5</v>
      </c>
      <c r="B14" s="46">
        <f>B4</f>
        <v>40103</v>
      </c>
      <c r="C14" s="7">
        <v>40063</v>
      </c>
      <c r="D14" s="7">
        <f>+B14-C14</f>
        <v>40</v>
      </c>
      <c r="E14" s="21">
        <f>+D14/C14</f>
        <v>0.0009984274767241594</v>
      </c>
    </row>
    <row r="15" spans="1:5" ht="13.5">
      <c r="A15" s="10" t="s">
        <v>6</v>
      </c>
      <c r="B15" s="7">
        <f>B5</f>
        <v>1651</v>
      </c>
      <c r="C15" s="11">
        <v>1649</v>
      </c>
      <c r="D15" s="11">
        <f>+B15-C15</f>
        <v>2</v>
      </c>
      <c r="E15" s="22">
        <f>+D15/C15</f>
        <v>0.001212856276531231</v>
      </c>
    </row>
    <row r="16" spans="1:5" ht="13.5">
      <c r="A16" s="10" t="s">
        <v>7</v>
      </c>
      <c r="B16" s="7">
        <f>B6</f>
        <v>5885</v>
      </c>
      <c r="C16" s="11">
        <v>5880</v>
      </c>
      <c r="D16" s="11">
        <f>+B16-C16</f>
        <v>5</v>
      </c>
      <c r="E16" s="22">
        <f>+D16/C16</f>
        <v>0.0008503401360544217</v>
      </c>
    </row>
    <row r="17" spans="1:5" ht="14.25" thickBot="1">
      <c r="A17" s="10" t="s">
        <v>8</v>
      </c>
      <c r="B17" s="7">
        <f>B7</f>
        <v>3086</v>
      </c>
      <c r="C17" s="11">
        <v>3088</v>
      </c>
      <c r="D17" s="11">
        <f>+B17-C17</f>
        <v>-2</v>
      </c>
      <c r="E17" s="22">
        <f>+D17/C17</f>
        <v>-0.0006476683937823834</v>
      </c>
    </row>
    <row r="18" spans="1:5" ht="14.25" thickTop="1">
      <c r="A18" s="14" t="s">
        <v>9</v>
      </c>
      <c r="B18" s="23">
        <f>SUM(B14:B17)</f>
        <v>50725</v>
      </c>
      <c r="C18" s="44">
        <f>SUM(C14:C17)</f>
        <v>50680</v>
      </c>
      <c r="D18" s="43">
        <f>SUM(D14:D17)</f>
        <v>45</v>
      </c>
      <c r="E18" s="24">
        <f>+D18/C18</f>
        <v>0.000887924230465667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7">
        <f>C4</f>
        <v>82015</v>
      </c>
      <c r="C23" s="7">
        <v>81991</v>
      </c>
      <c r="D23" s="7">
        <f>+B23-C23</f>
        <v>24</v>
      </c>
      <c r="E23" s="21">
        <f>+D23/C23</f>
        <v>0.0002927150540913027</v>
      </c>
    </row>
    <row r="24" spans="1:5" ht="13.5">
      <c r="A24" s="10" t="s">
        <v>6</v>
      </c>
      <c r="B24" s="11">
        <f>C5</f>
        <v>3172</v>
      </c>
      <c r="C24" s="11">
        <v>3178</v>
      </c>
      <c r="D24" s="11">
        <f>+B24-C24</f>
        <v>-6</v>
      </c>
      <c r="E24" s="22">
        <f>+D24/C24</f>
        <v>-0.0018879798615481435</v>
      </c>
    </row>
    <row r="25" spans="1:5" ht="13.5">
      <c r="A25" s="10" t="s">
        <v>7</v>
      </c>
      <c r="B25" s="11">
        <f>C6</f>
        <v>12410</v>
      </c>
      <c r="C25" s="11">
        <v>12391</v>
      </c>
      <c r="D25" s="11">
        <f>+B25-C25</f>
        <v>19</v>
      </c>
      <c r="E25" s="22">
        <f>+D25/C25</f>
        <v>0.001533370995077072</v>
      </c>
    </row>
    <row r="26" spans="1:5" ht="14.25" thickBot="1">
      <c r="A26" s="10" t="s">
        <v>8</v>
      </c>
      <c r="B26" s="49">
        <f>C7</f>
        <v>6692</v>
      </c>
      <c r="C26" s="49">
        <v>6703</v>
      </c>
      <c r="D26" s="11">
        <f>+B26-C26</f>
        <v>-11</v>
      </c>
      <c r="E26" s="22">
        <f>+D26/C26</f>
        <v>-0.0016410562434730717</v>
      </c>
    </row>
    <row r="27" spans="1:5" ht="14.25" thickTop="1">
      <c r="A27" s="14" t="s">
        <v>9</v>
      </c>
      <c r="B27" s="23">
        <f>SUM(B23:B26)</f>
        <v>104289</v>
      </c>
      <c r="C27" s="44">
        <f>SUM(C23:C26)</f>
        <v>104263</v>
      </c>
      <c r="D27" s="43">
        <f>SUM(D23:D26)</f>
        <v>26</v>
      </c>
      <c r="E27" s="24">
        <f>+D27/C27</f>
        <v>0.0002493693831944218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85</v>
      </c>
      <c r="C32" s="26">
        <v>121</v>
      </c>
      <c r="D32" s="29">
        <f>B32-C32</f>
        <v>-36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414</v>
      </c>
      <c r="C35" s="27">
        <v>352</v>
      </c>
      <c r="D35" s="29">
        <f>B35-C35</f>
        <v>62</v>
      </c>
    </row>
    <row r="36" spans="2:4" ht="14.25" thickBot="1">
      <c r="B36" s="68" t="s">
        <v>24</v>
      </c>
      <c r="C36" s="69"/>
      <c r="D36" s="28">
        <f>D32+D35</f>
        <v>26</v>
      </c>
    </row>
    <row r="37" spans="2:4" ht="14.25" thickBot="1">
      <c r="B37" s="68" t="s">
        <v>25</v>
      </c>
      <c r="C37" s="69"/>
      <c r="D37" s="28">
        <v>-198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16161</v>
      </c>
    </row>
    <row r="42" spans="1:4" ht="13.5">
      <c r="A42" s="36"/>
      <c r="C42" s="39" t="s">
        <v>28</v>
      </c>
      <c r="D42" s="40">
        <v>59043</v>
      </c>
    </row>
    <row r="43" spans="3:4" ht="13.5">
      <c r="C43" s="39" t="s">
        <v>29</v>
      </c>
      <c r="D43" s="40">
        <v>29085</v>
      </c>
    </row>
    <row r="44" spans="3:4" ht="13.5">
      <c r="C44" s="41" t="s">
        <v>30</v>
      </c>
      <c r="D44" s="40">
        <v>104289</v>
      </c>
    </row>
    <row r="45" spans="3:4" ht="13.5">
      <c r="C45" s="41" t="s">
        <v>26</v>
      </c>
      <c r="D45" s="42">
        <v>0.2789</v>
      </c>
    </row>
    <row r="46" spans="3:4" ht="14.25" thickBot="1">
      <c r="C46" s="33" t="s">
        <v>32</v>
      </c>
      <c r="D46" s="32">
        <v>46.47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15" zoomScaleSheetLayoutView="115" zoomScalePageLayoutView="0" workbookViewId="0" topLeftCell="A1">
      <selection activeCell="B27" sqref="B2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</cols>
  <sheetData>
    <row r="1" spans="1:5" ht="13.5">
      <c r="A1" s="70" t="s">
        <v>34</v>
      </c>
      <c r="B1" s="70"/>
      <c r="C1" s="70"/>
      <c r="D1" s="70"/>
      <c r="E1" s="70"/>
    </row>
    <row r="2" spans="4:5" ht="13.5">
      <c r="D2" s="71" t="s">
        <v>45</v>
      </c>
      <c r="E2" s="71"/>
    </row>
    <row r="3" spans="1:5" ht="14.25" thickBot="1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4.25" thickTop="1">
      <c r="A4" s="6" t="s">
        <v>5</v>
      </c>
      <c r="B4" s="7">
        <v>40140</v>
      </c>
      <c r="C4" s="8">
        <f>SUM(D4:E4)</f>
        <v>82084</v>
      </c>
      <c r="D4" s="8">
        <v>39156</v>
      </c>
      <c r="E4" s="9">
        <v>42928</v>
      </c>
    </row>
    <row r="5" spans="1:5" ht="13.5">
      <c r="A5" s="10" t="s">
        <v>6</v>
      </c>
      <c r="B5" s="11">
        <v>1649</v>
      </c>
      <c r="C5" s="8">
        <f>SUM(D5:E5)</f>
        <v>3165</v>
      </c>
      <c r="D5" s="12">
        <v>1509</v>
      </c>
      <c r="E5" s="13">
        <v>1656</v>
      </c>
    </row>
    <row r="6" spans="1:5" ht="13.5">
      <c r="A6" s="10" t="s">
        <v>7</v>
      </c>
      <c r="B6" s="11">
        <v>5881</v>
      </c>
      <c r="C6" s="8">
        <f>SUM(D6:E6)</f>
        <v>12409</v>
      </c>
      <c r="D6" s="12">
        <v>5918</v>
      </c>
      <c r="E6" s="13">
        <v>6491</v>
      </c>
    </row>
    <row r="7" spans="1:5" ht="14.25" thickBot="1">
      <c r="A7" s="10" t="s">
        <v>8</v>
      </c>
      <c r="B7" s="11">
        <v>3085</v>
      </c>
      <c r="C7" s="8">
        <f>SUM(D7:E7)</f>
        <v>6685</v>
      </c>
      <c r="D7" s="12">
        <v>3152</v>
      </c>
      <c r="E7" s="13">
        <v>3533</v>
      </c>
    </row>
    <row r="8" spans="1:5" ht="14.25" thickTop="1">
      <c r="A8" s="14" t="s">
        <v>9</v>
      </c>
      <c r="B8" s="15">
        <f>SUM(B4:B7)</f>
        <v>50755</v>
      </c>
      <c r="C8" s="16">
        <f>SUM(C4:C7)</f>
        <v>104343</v>
      </c>
      <c r="D8" s="16">
        <f>SUM(D4:D7)</f>
        <v>49735</v>
      </c>
      <c r="E8" s="50">
        <f>SUM(E4:E7)</f>
        <v>54608</v>
      </c>
    </row>
    <row r="10" spans="1:5" ht="13.5">
      <c r="A10" s="72" t="s">
        <v>10</v>
      </c>
      <c r="B10" s="72"/>
      <c r="C10" s="72"/>
      <c r="D10" s="72"/>
      <c r="E10" s="72"/>
    </row>
    <row r="12" spans="1:5" ht="13.5">
      <c r="A12" s="73" t="s">
        <v>0</v>
      </c>
      <c r="B12" s="62" t="s">
        <v>11</v>
      </c>
      <c r="C12" s="63"/>
      <c r="D12" s="63"/>
      <c r="E12" s="64"/>
    </row>
    <row r="13" spans="1:5" ht="14.25" thickBot="1">
      <c r="A13" s="74"/>
      <c r="B13" s="17" t="s">
        <v>12</v>
      </c>
      <c r="C13" s="18" t="s">
        <v>13</v>
      </c>
      <c r="D13" s="57" t="s">
        <v>14</v>
      </c>
      <c r="E13" s="20" t="s">
        <v>15</v>
      </c>
    </row>
    <row r="14" spans="1:5" ht="14.25" thickTop="1">
      <c r="A14" s="6" t="s">
        <v>5</v>
      </c>
      <c r="B14" s="55">
        <f>B4</f>
        <v>40140</v>
      </c>
      <c r="C14" s="53">
        <v>40103</v>
      </c>
      <c r="D14" s="53">
        <f>+B14-C14</f>
        <v>37</v>
      </c>
      <c r="E14" s="21">
        <f>+D14/C14</f>
        <v>0.0009226242425753685</v>
      </c>
    </row>
    <row r="15" spans="1:5" ht="13.5">
      <c r="A15" s="10" t="s">
        <v>6</v>
      </c>
      <c r="B15" s="51">
        <f>B5</f>
        <v>1649</v>
      </c>
      <c r="C15" s="12">
        <v>1651</v>
      </c>
      <c r="D15" s="12">
        <f>+B15-C15</f>
        <v>-2</v>
      </c>
      <c r="E15" s="22">
        <f>+D15/C15</f>
        <v>-0.0012113870381586917</v>
      </c>
    </row>
    <row r="16" spans="1:5" ht="13.5">
      <c r="A16" s="10" t="s">
        <v>7</v>
      </c>
      <c r="B16" s="51">
        <f>B6</f>
        <v>5881</v>
      </c>
      <c r="C16" s="12">
        <v>5885</v>
      </c>
      <c r="D16" s="12">
        <f>+B16-C16</f>
        <v>-4</v>
      </c>
      <c r="E16" s="22">
        <f>+D16/C16</f>
        <v>-0.0006796941376380628</v>
      </c>
    </row>
    <row r="17" spans="1:5" ht="14.25" thickBot="1">
      <c r="A17" s="10" t="s">
        <v>8</v>
      </c>
      <c r="B17" s="51">
        <f>B7</f>
        <v>3085</v>
      </c>
      <c r="C17" s="12">
        <v>3086</v>
      </c>
      <c r="D17" s="12">
        <f>+B17-C17</f>
        <v>-1</v>
      </c>
      <c r="E17" s="22">
        <f>+D17/C17</f>
        <v>-0.0003240440699935191</v>
      </c>
    </row>
    <row r="18" spans="1:5" ht="14.25" thickTop="1">
      <c r="A18" s="14" t="s">
        <v>9</v>
      </c>
      <c r="B18" s="15">
        <f>SUM(B14:B17)</f>
        <v>50755</v>
      </c>
      <c r="C18" s="54">
        <f>SUM(C14:C17)</f>
        <v>50725</v>
      </c>
      <c r="D18" s="54">
        <f>SUM(D14:D17)</f>
        <v>30</v>
      </c>
      <c r="E18" s="24">
        <f>+D18/C18</f>
        <v>0.0005914243469689502</v>
      </c>
    </row>
    <row r="19" ht="13.5">
      <c r="B19" s="1" t="s">
        <v>35</v>
      </c>
    </row>
    <row r="21" spans="1:5" ht="13.5">
      <c r="A21" s="73" t="s">
        <v>0</v>
      </c>
      <c r="B21" s="62" t="s">
        <v>16</v>
      </c>
      <c r="C21" s="63"/>
      <c r="D21" s="63"/>
      <c r="E21" s="64"/>
    </row>
    <row r="22" spans="1:5" ht="14.25" thickBot="1">
      <c r="A22" s="74"/>
      <c r="B22" s="19" t="s">
        <v>12</v>
      </c>
      <c r="C22" s="47" t="s">
        <v>13</v>
      </c>
      <c r="D22" s="19" t="s">
        <v>14</v>
      </c>
      <c r="E22" s="20" t="s">
        <v>15</v>
      </c>
    </row>
    <row r="23" spans="1:5" ht="14.25" thickTop="1">
      <c r="A23" s="6" t="s">
        <v>5</v>
      </c>
      <c r="B23" s="51">
        <f>C4</f>
        <v>82084</v>
      </c>
      <c r="C23" s="58">
        <v>82015</v>
      </c>
      <c r="D23" s="53">
        <f>+B23-C23</f>
        <v>69</v>
      </c>
      <c r="E23" s="21">
        <f>+D23/C23</f>
        <v>0.0008413095165518503</v>
      </c>
    </row>
    <row r="24" spans="1:5" ht="13.5">
      <c r="A24" s="10" t="s">
        <v>6</v>
      </c>
      <c r="B24" s="52">
        <f>C5</f>
        <v>3165</v>
      </c>
      <c r="C24" s="59">
        <v>3172</v>
      </c>
      <c r="D24" s="12">
        <f>+B24-C24</f>
        <v>-7</v>
      </c>
      <c r="E24" s="22">
        <f>+D24/C24</f>
        <v>-0.0022068095838587644</v>
      </c>
    </row>
    <row r="25" spans="1:5" ht="13.5">
      <c r="A25" s="10" t="s">
        <v>7</v>
      </c>
      <c r="B25" s="52">
        <f>C6</f>
        <v>12409</v>
      </c>
      <c r="C25" s="59">
        <v>12410</v>
      </c>
      <c r="D25" s="12">
        <f>+B25-C25</f>
        <v>-1</v>
      </c>
      <c r="E25" s="22">
        <f>+D25/C25</f>
        <v>-8.058017727639001E-05</v>
      </c>
    </row>
    <row r="26" spans="1:5" ht="14.25" thickBot="1">
      <c r="A26" s="10" t="s">
        <v>8</v>
      </c>
      <c r="B26" s="56">
        <f>C7</f>
        <v>6685</v>
      </c>
      <c r="C26" s="60">
        <v>6692</v>
      </c>
      <c r="D26" s="12">
        <f>+B26-C26</f>
        <v>-7</v>
      </c>
      <c r="E26" s="22">
        <f>+D26/C26</f>
        <v>-0.0010460251046025104</v>
      </c>
    </row>
    <row r="27" spans="1:5" ht="14.25" thickTop="1">
      <c r="A27" s="14" t="s">
        <v>9</v>
      </c>
      <c r="B27" s="23">
        <f>SUM(B23:B26)</f>
        <v>104343</v>
      </c>
      <c r="C27" s="61">
        <v>104289</v>
      </c>
      <c r="D27" s="54">
        <f>SUM(D23:D26)</f>
        <v>54</v>
      </c>
      <c r="E27" s="24">
        <f>+D27/C27</f>
        <v>0.000517791905186549</v>
      </c>
    </row>
    <row r="28" ht="13.5">
      <c r="B28" s="1" t="s">
        <v>36</v>
      </c>
    </row>
    <row r="29" ht="14.25" thickBot="1"/>
    <row r="30" spans="2:4" ht="14.25" thickBot="1">
      <c r="B30" s="65" t="s">
        <v>17</v>
      </c>
      <c r="C30" s="66"/>
      <c r="D30" s="67"/>
    </row>
    <row r="31" spans="2:4" ht="14.25" thickBot="1">
      <c r="B31" s="25" t="s">
        <v>18</v>
      </c>
      <c r="C31" s="25" t="s">
        <v>19</v>
      </c>
      <c r="D31" s="25" t="s">
        <v>20</v>
      </c>
    </row>
    <row r="32" spans="2:4" ht="14.25" thickBot="1">
      <c r="B32" s="26">
        <v>82</v>
      </c>
      <c r="C32" s="26">
        <v>89</v>
      </c>
      <c r="D32" s="29">
        <f>B32-C32</f>
        <v>-7</v>
      </c>
    </row>
    <row r="33" spans="2:4" ht="14.25" thickBot="1">
      <c r="B33" s="65" t="s">
        <v>21</v>
      </c>
      <c r="C33" s="66"/>
      <c r="D33" s="67"/>
    </row>
    <row r="34" spans="2:4" ht="14.25" thickBot="1">
      <c r="B34" s="25" t="s">
        <v>22</v>
      </c>
      <c r="C34" s="25" t="s">
        <v>23</v>
      </c>
      <c r="D34" s="25" t="s">
        <v>20</v>
      </c>
    </row>
    <row r="35" spans="2:4" ht="14.25" thickBot="1">
      <c r="B35" s="26">
        <v>298</v>
      </c>
      <c r="C35" s="27">
        <v>237</v>
      </c>
      <c r="D35" s="29">
        <f>B35-C35</f>
        <v>61</v>
      </c>
    </row>
    <row r="36" spans="2:4" ht="14.25" thickBot="1">
      <c r="B36" s="68" t="s">
        <v>24</v>
      </c>
      <c r="C36" s="69"/>
      <c r="D36" s="28">
        <f>D32+D35</f>
        <v>54</v>
      </c>
    </row>
    <row r="37" spans="2:4" ht="14.25" thickBot="1">
      <c r="B37" s="68" t="s">
        <v>25</v>
      </c>
      <c r="C37" s="69"/>
      <c r="D37" s="28">
        <v>-149</v>
      </c>
    </row>
    <row r="38" spans="2:4" ht="13.5">
      <c r="B38" s="34"/>
      <c r="C38" s="34"/>
      <c r="D38" s="35"/>
    </row>
    <row r="39" ht="14.25" thickBot="1"/>
    <row r="40" spans="3:4" ht="14.25" thickBot="1">
      <c r="C40" s="30" t="s">
        <v>31</v>
      </c>
      <c r="D40" s="31" t="s">
        <v>33</v>
      </c>
    </row>
    <row r="41" spans="3:4" ht="14.25" thickTop="1">
      <c r="C41" s="37" t="s">
        <v>27</v>
      </c>
      <c r="D41" s="38">
        <v>16168</v>
      </c>
    </row>
    <row r="42" spans="1:4" ht="13.5">
      <c r="A42" s="36"/>
      <c r="C42" s="39" t="s">
        <v>28</v>
      </c>
      <c r="D42" s="40">
        <v>59039</v>
      </c>
    </row>
    <row r="43" spans="3:4" ht="13.5">
      <c r="C43" s="39" t="s">
        <v>29</v>
      </c>
      <c r="D43" s="40">
        <v>29136</v>
      </c>
    </row>
    <row r="44" spans="3:4" ht="13.5">
      <c r="C44" s="41" t="s">
        <v>30</v>
      </c>
      <c r="D44" s="40">
        <v>104343</v>
      </c>
    </row>
    <row r="45" spans="3:4" ht="13.5">
      <c r="C45" s="41" t="s">
        <v>26</v>
      </c>
      <c r="D45" s="42">
        <v>0.2792</v>
      </c>
    </row>
    <row r="46" spans="3:4" ht="14.25" thickBot="1">
      <c r="C46" s="33" t="s">
        <v>32</v>
      </c>
      <c r="D46" s="32">
        <v>46.48</v>
      </c>
    </row>
  </sheetData>
  <sheetProtection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PC120002KANOYA</cp:lastModifiedBy>
  <cp:lastPrinted>2017-08-02T07:11:02Z</cp:lastPrinted>
  <dcterms:created xsi:type="dcterms:W3CDTF">2011-06-01T04:25:45Z</dcterms:created>
  <dcterms:modified xsi:type="dcterms:W3CDTF">2018-01-16T02:29:49Z</dcterms:modified>
  <cp:category/>
  <cp:version/>
  <cp:contentType/>
  <cp:contentStatus/>
</cp:coreProperties>
</file>