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5" yWindow="65491" windowWidth="8865" windowHeight="9045" tabRatio="769" firstSheet="2" activeTab="11"/>
  </bookViews>
  <sheets>
    <sheet name="H26.1月末 " sheetId="1" r:id="rId1"/>
    <sheet name="H26.2月末 " sheetId="2" r:id="rId2"/>
    <sheet name="H26.3月末" sheetId="3" r:id="rId3"/>
    <sheet name="H26.4月末" sheetId="4" r:id="rId4"/>
    <sheet name="H26.5月末" sheetId="5" r:id="rId5"/>
    <sheet name="H26.6月末" sheetId="6" r:id="rId6"/>
    <sheet name="H26.7月末" sheetId="7" r:id="rId7"/>
    <sheet name="H26.8月末" sheetId="8" r:id="rId8"/>
    <sheet name="H26.9月末" sheetId="9" r:id="rId9"/>
    <sheet name="H26.10月末" sheetId="10" r:id="rId10"/>
    <sheet name="H26.11月末" sheetId="11" r:id="rId11"/>
    <sheet name="H26.12月末" sheetId="12" r:id="rId12"/>
  </sheets>
  <definedNames>
    <definedName name="_xlnm.Print_Area" localSheetId="9">'H26.10月末'!$A$1:$F$46</definedName>
    <definedName name="_xlnm.Print_Area" localSheetId="10">'H26.11月末'!$A$1:$F$46</definedName>
    <definedName name="_xlnm.Print_Area" localSheetId="11">'H26.12月末'!$A$1:$F$46</definedName>
    <definedName name="_xlnm.Print_Area" localSheetId="0">'H26.1月末 '!$A$1:$F$46</definedName>
    <definedName name="_xlnm.Print_Area" localSheetId="1">'H26.2月末 '!$A$1:$F$46</definedName>
    <definedName name="_xlnm.Print_Area" localSheetId="2">'H26.3月末'!$A$1:$F$46</definedName>
    <definedName name="_xlnm.Print_Area" localSheetId="3">'H26.4月末'!$A$1:$F$46</definedName>
    <definedName name="_xlnm.Print_Area" localSheetId="4">'H26.5月末'!$A$1:$F$46</definedName>
    <definedName name="_xlnm.Print_Area" localSheetId="5">'H26.6月末'!$A$1:$F$46</definedName>
    <definedName name="_xlnm.Print_Area" localSheetId="6">'H26.7月末'!$A$1:$F$46</definedName>
    <definedName name="_xlnm.Print_Area" localSheetId="7">'H26.8月末'!$A$1:$F$46</definedName>
    <definedName name="_xlnm.Print_Area" localSheetId="8">'H26.9月末'!$A$1:$F$46</definedName>
  </definedNames>
  <calcPr fullCalcOnLoad="1"/>
</workbook>
</file>

<file path=xl/sharedStrings.xml><?xml version="1.0" encoding="utf-8"?>
<sst xmlns="http://schemas.openxmlformats.org/spreadsheetml/2006/main" count="660" uniqueCount="49">
  <si>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</si>
  <si>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</si>
  <si>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</si>
  <si>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</si>
  <si>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</si>
  <si>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</si>
  <si>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</si>
  <si>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</si>
  <si>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</si>
  <si>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</si>
  <si>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</si>
  <si>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</si>
  <si>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</si>
  <si>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</si>
  <si>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</si>
  <si>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</si>
  <si>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</si>
  <si>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</si>
  <si>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</si>
  <si>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</si>
  <si>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</si>
  <si>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</si>
  <si>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</si>
  <si>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</si>
  <si>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</si>
  <si>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</si>
  <si>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</si>
  <si>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</si>
  <si>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</si>
  <si>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</si>
  <si>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</si>
  <si>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</si>
  <si>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</si>
  <si>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</si>
  <si>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住民基本台帳人口(地区別）</t>
  </si>
  <si>
    <t>※H24年７月９日から外国人世帯のみの世帯数を含む。</t>
  </si>
  <si>
    <t>※H24年７月９日から外国人人口を含む。</t>
  </si>
  <si>
    <t>平成26年1月31日現在</t>
  </si>
  <si>
    <t>平成26年2月28日現在</t>
  </si>
  <si>
    <t>平成26年3月31日現在</t>
  </si>
  <si>
    <t>平成26年4月30日現在</t>
  </si>
  <si>
    <t>平成26年5月31日現在</t>
  </si>
  <si>
    <t>平成26年6月30日現在</t>
  </si>
  <si>
    <t>平成26年7月31日現在</t>
  </si>
  <si>
    <t>平成26年8月31日現在</t>
  </si>
  <si>
    <t>平成26年9月30日現在</t>
  </si>
  <si>
    <t>平成26年10月31日現在</t>
  </si>
  <si>
    <t>平成26年11月30日現在</t>
  </si>
  <si>
    <t>平成26年12月31日現在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</si>
</sst>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  <numFmt numFmtId="202" formatCode="0.00_ "/>
    <numFmt numFmtId="203" formatCode="&quot;&quot;"/>
    <numFmt numFmtId="204" formatCode="0_);[Red]\(0\)"/>
    <numFmt numFmtId="205" formatCode="0_ "/>
    <numFmt numFmtId="206" formatCode="\(####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176" fontId="5" fillId="0" borderId="0" xfId="49" applyNumberFormat="1" applyFont="1" applyAlignment="1">
      <alignment horizontal="center"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6" fillId="0" borderId="26" xfId="49" applyFont="1" applyBorder="1" applyAlignment="1">
      <alignment horizontal="center" vertical="center"/>
    </xf>
    <xf numFmtId="38" fontId="6" fillId="0" borderId="27" xfId="49" applyFont="1" applyBorder="1" applyAlignment="1">
      <alignment horizontal="center" vertical="center"/>
    </xf>
    <xf numFmtId="38" fontId="6" fillId="0" borderId="28" xfId="49" applyFont="1" applyBorder="1" applyAlignment="1">
      <alignment horizontal="center" vertical="center"/>
    </xf>
    <xf numFmtId="38" fontId="6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vertical="center"/>
    </xf>
    <xf numFmtId="10" fontId="5" fillId="0" borderId="17" xfId="49" applyNumberFormat="1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10" fontId="5" fillId="0" borderId="21" xfId="49" applyNumberFormat="1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177" fontId="5" fillId="0" borderId="34" xfId="49" applyNumberFormat="1" applyFont="1" applyBorder="1" applyAlignment="1">
      <alignment vertical="center"/>
    </xf>
    <xf numFmtId="10" fontId="5" fillId="0" borderId="35" xfId="49" applyNumberFormat="1" applyFont="1" applyFill="1" applyBorder="1" applyAlignment="1">
      <alignment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179" fontId="5" fillId="0" borderId="37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right"/>
    </xf>
    <xf numFmtId="38" fontId="5" fillId="0" borderId="38" xfId="49" applyFont="1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40" fontId="5" fillId="0" borderId="40" xfId="49" applyNumberFormat="1" applyFont="1" applyBorder="1" applyAlignment="1">
      <alignment vertical="center"/>
    </xf>
    <xf numFmtId="38" fontId="5" fillId="0" borderId="41" xfId="49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9" applyFont="1" applyFill="1" applyAlignment="1">
      <alignment vertical="center"/>
    </xf>
    <xf numFmtId="181" fontId="7" fillId="0" borderId="42" xfId="0" applyNumberFormat="1" applyFont="1" applyBorder="1" applyAlignment="1">
      <alignment horizontal="center"/>
    </xf>
    <xf numFmtId="181" fontId="7" fillId="0" borderId="43" xfId="0" applyNumberFormat="1" applyFont="1" applyBorder="1" applyAlignment="1">
      <alignment/>
    </xf>
    <xf numFmtId="181" fontId="7" fillId="0" borderId="44" xfId="0" applyNumberFormat="1" applyFont="1" applyBorder="1" applyAlignment="1">
      <alignment horizontal="center"/>
    </xf>
    <xf numFmtId="181" fontId="7" fillId="0" borderId="45" xfId="0" applyNumberFormat="1" applyFont="1" applyBorder="1" applyAlignment="1">
      <alignment/>
    </xf>
    <xf numFmtId="181" fontId="7" fillId="0" borderId="44" xfId="0" applyNumberFormat="1" applyFont="1" applyFill="1" applyBorder="1" applyAlignment="1">
      <alignment horizontal="center"/>
    </xf>
    <xf numFmtId="10" fontId="7" fillId="0" borderId="45" xfId="0" applyNumberFormat="1" applyFont="1" applyFill="1" applyBorder="1" applyAlignment="1">
      <alignment/>
    </xf>
    <xf numFmtId="38" fontId="3" fillId="0" borderId="0" xfId="49" applyFont="1" applyAlignment="1">
      <alignment horizontal="center" vertical="center"/>
    </xf>
    <xf numFmtId="176" fontId="5" fillId="0" borderId="46" xfId="49" applyNumberFormat="1" applyFont="1" applyBorder="1" applyAlignment="1">
      <alignment horizontal="right" vertical="center"/>
    </xf>
    <xf numFmtId="38" fontId="3" fillId="0" borderId="0" xfId="49" applyFont="1" applyAlignment="1">
      <alignment horizontal="left" vertical="center"/>
    </xf>
    <xf numFmtId="38" fontId="5" fillId="0" borderId="47" xfId="49" applyFont="1" applyBorder="1" applyAlignment="1">
      <alignment horizontal="center" vertical="center"/>
    </xf>
    <xf numFmtId="38" fontId="5" fillId="0" borderId="48" xfId="49" applyFont="1" applyBorder="1" applyAlignment="1">
      <alignment horizontal="center" vertical="center"/>
    </xf>
    <xf numFmtId="38" fontId="5" fillId="0" borderId="49" xfId="49" applyFont="1" applyBorder="1" applyAlignment="1">
      <alignment horizontal="center" vertical="center"/>
    </xf>
    <xf numFmtId="38" fontId="5" fillId="0" borderId="50" xfId="49" applyFont="1" applyBorder="1" applyAlignment="1">
      <alignment horizontal="center" vertical="center"/>
    </xf>
    <xf numFmtId="38" fontId="5" fillId="0" borderId="51" xfId="49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center" vertical="center"/>
    </xf>
    <xf numFmtId="178" fontId="5" fillId="0" borderId="53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52" xfId="0" applyNumberFormat="1" applyFont="1" applyBorder="1" applyAlignment="1">
      <alignment horizontal="left"/>
    </xf>
    <xf numFmtId="178" fontId="5" fillId="0" borderId="53" xfId="0" applyNumberFormat="1" applyFont="1" applyBorder="1" applyAlignment="1">
      <alignment horizontal="lef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F44" sqref="F43:F44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37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39047</v>
      </c>
      <c r="C4" s="9">
        <f>SUM(D4:E4)</f>
        <v>82254</v>
      </c>
      <c r="D4" s="9">
        <v>39153</v>
      </c>
      <c r="E4" s="10">
        <v>43101</v>
      </c>
    </row>
    <row r="5" spans="1:5" ht="18" customHeight="1">
      <c r="A5" s="11" t="s">
        <v>6</v>
      </c>
      <c r="B5" s="12">
        <v>1725</v>
      </c>
      <c r="C5" s="9">
        <f>SUM(D5:E5)</f>
        <v>3530</v>
      </c>
      <c r="D5" s="13">
        <v>1708</v>
      </c>
      <c r="E5" s="14">
        <v>1822</v>
      </c>
    </row>
    <row r="6" spans="1:5" ht="18" customHeight="1">
      <c r="A6" s="11" t="s">
        <v>7</v>
      </c>
      <c r="B6" s="12">
        <v>5836</v>
      </c>
      <c r="C6" s="9">
        <f>SUM(D6:E6)</f>
        <v>12797</v>
      </c>
      <c r="D6" s="13">
        <v>6081</v>
      </c>
      <c r="E6" s="14">
        <v>6716</v>
      </c>
    </row>
    <row r="7" spans="1:5" ht="18" customHeight="1" thickBot="1">
      <c r="A7" s="11" t="s">
        <v>8</v>
      </c>
      <c r="B7" s="12">
        <v>3152</v>
      </c>
      <c r="C7" s="9">
        <f>SUM(D7:E7)</f>
        <v>7019</v>
      </c>
      <c r="D7" s="13">
        <v>3329</v>
      </c>
      <c r="E7" s="14">
        <v>3690</v>
      </c>
    </row>
    <row r="8" spans="1:6" ht="19.5" customHeight="1" thickTop="1">
      <c r="A8" s="15" t="s">
        <v>9</v>
      </c>
      <c r="B8" s="16">
        <f>SUM(B4:B7)</f>
        <v>49760</v>
      </c>
      <c r="C8" s="17">
        <f>SUM(C4:C7)</f>
        <v>105600</v>
      </c>
      <c r="D8" s="17">
        <f>SUM(D4:D7)</f>
        <v>50271</v>
      </c>
      <c r="E8" s="17">
        <f>SUM(E4:E7)</f>
        <v>55329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39047</v>
      </c>
      <c r="C14" s="23">
        <v>39061</v>
      </c>
      <c r="D14" s="8">
        <f>+B14-C14</f>
        <v>-14</v>
      </c>
      <c r="E14" s="24">
        <f>+D14/C14</f>
        <v>-0.0003584137630885026</v>
      </c>
    </row>
    <row r="15" spans="1:5" ht="13.5">
      <c r="A15" s="11" t="s">
        <v>6</v>
      </c>
      <c r="B15" s="23">
        <f>B5</f>
        <v>1725</v>
      </c>
      <c r="C15" s="23">
        <v>1728</v>
      </c>
      <c r="D15" s="12">
        <f>+B15-C15</f>
        <v>-3</v>
      </c>
      <c r="E15" s="26">
        <f>+D15/C15</f>
        <v>-0.001736111111111111</v>
      </c>
    </row>
    <row r="16" spans="1:5" ht="13.5">
      <c r="A16" s="11" t="s">
        <v>7</v>
      </c>
      <c r="B16" s="23">
        <f>B6</f>
        <v>5836</v>
      </c>
      <c r="C16" s="23">
        <v>5830</v>
      </c>
      <c r="D16" s="12">
        <f>+B16-C16</f>
        <v>6</v>
      </c>
      <c r="E16" s="26">
        <f>+D16/C16</f>
        <v>0.0010291595197255575</v>
      </c>
    </row>
    <row r="17" spans="1:5" ht="14.25" thickBot="1">
      <c r="A17" s="11" t="s">
        <v>8</v>
      </c>
      <c r="B17" s="23">
        <f>B7</f>
        <v>3152</v>
      </c>
      <c r="C17" s="23">
        <v>3151</v>
      </c>
      <c r="D17" s="12">
        <f>+B17-C17</f>
        <v>1</v>
      </c>
      <c r="E17" s="26">
        <f>+D17/C17</f>
        <v>0.00031735956839098697</v>
      </c>
    </row>
    <row r="18" spans="1:5" ht="14.25" thickTop="1">
      <c r="A18" s="15" t="s">
        <v>9</v>
      </c>
      <c r="B18" s="27">
        <f>SUM(B14:B17)</f>
        <v>49760</v>
      </c>
      <c r="C18" s="27">
        <f>SUM(C14:C17)</f>
        <v>49770</v>
      </c>
      <c r="D18" s="28">
        <f>SUM(D14:D17)</f>
        <v>-10</v>
      </c>
      <c r="E18" s="29">
        <f>+D18/C18</f>
        <v>-0.00020092425155716296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82254</v>
      </c>
      <c r="C23" s="23">
        <v>82256</v>
      </c>
      <c r="D23" s="8">
        <f>+B23-C23</f>
        <v>-2</v>
      </c>
      <c r="E23" s="24">
        <f>+D23/C23</f>
        <v>-2.431433573234779E-05</v>
      </c>
    </row>
    <row r="24" spans="1:5" ht="13.5">
      <c r="A24" s="11" t="s">
        <v>6</v>
      </c>
      <c r="B24" s="25">
        <f>+C5</f>
        <v>3530</v>
      </c>
      <c r="C24" s="25">
        <v>3545</v>
      </c>
      <c r="D24" s="12">
        <f>+B24-C24</f>
        <v>-15</v>
      </c>
      <c r="E24" s="24">
        <f>+D24/C24</f>
        <v>-0.004231311706629055</v>
      </c>
    </row>
    <row r="25" spans="1:5" ht="13.5">
      <c r="A25" s="11" t="s">
        <v>7</v>
      </c>
      <c r="B25" s="25">
        <f>+C6</f>
        <v>12797</v>
      </c>
      <c r="C25" s="25">
        <v>12795</v>
      </c>
      <c r="D25" s="12">
        <f>+B25-C25</f>
        <v>2</v>
      </c>
      <c r="E25" s="24">
        <f>+D25/C25</f>
        <v>0.00015631105900742478</v>
      </c>
    </row>
    <row r="26" spans="1:5" ht="14.25" thickBot="1">
      <c r="A26" s="11" t="s">
        <v>8</v>
      </c>
      <c r="B26" s="25">
        <f>+C7</f>
        <v>7019</v>
      </c>
      <c r="C26" s="25">
        <v>7011</v>
      </c>
      <c r="D26" s="12">
        <f>+B26-C26</f>
        <v>8</v>
      </c>
      <c r="E26" s="24">
        <f>+D26/C26</f>
        <v>0.0011410640422193695</v>
      </c>
    </row>
    <row r="27" spans="1:5" ht="14.25" thickTop="1">
      <c r="A27" s="15" t="s">
        <v>9</v>
      </c>
      <c r="B27" s="27">
        <f>SUM(B23:B26)</f>
        <v>105600</v>
      </c>
      <c r="C27" s="27">
        <f>SUM(C23:C26)</f>
        <v>105607</v>
      </c>
      <c r="D27" s="28">
        <f>SUM(D23:D26)</f>
        <v>-7</v>
      </c>
      <c r="E27" s="30">
        <f>+D27/C27</f>
        <v>-6.628348499625972E-05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107</v>
      </c>
      <c r="C32" s="32">
        <v>121</v>
      </c>
      <c r="D32" s="35">
        <f>B32-C32</f>
        <v>-14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259</v>
      </c>
      <c r="C35" s="33">
        <v>252</v>
      </c>
      <c r="D35" s="35">
        <f>B35-C35</f>
        <v>7</v>
      </c>
    </row>
    <row r="36" spans="2:4" ht="14.25" thickBot="1">
      <c r="B36" s="60" t="s">
        <v>24</v>
      </c>
      <c r="C36" s="61"/>
      <c r="D36" s="34">
        <f>D32+D35</f>
        <v>-7</v>
      </c>
    </row>
    <row r="37" spans="2:4" ht="14.25" thickBot="1">
      <c r="B37" s="60" t="s">
        <v>25</v>
      </c>
      <c r="C37" s="61"/>
      <c r="D37" s="34">
        <v>-214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16201</v>
      </c>
    </row>
    <row r="42" spans="1:4" ht="13.5">
      <c r="A42" s="42"/>
      <c r="C42" s="45" t="s">
        <v>28</v>
      </c>
      <c r="D42" s="46">
        <v>62254</v>
      </c>
    </row>
    <row r="43" spans="3:4" ht="13.5">
      <c r="C43" s="45" t="s">
        <v>29</v>
      </c>
      <c r="D43" s="46">
        <v>27145</v>
      </c>
    </row>
    <row r="44" spans="3:4" ht="13.5">
      <c r="C44" s="47" t="s">
        <v>30</v>
      </c>
      <c r="D44" s="46">
        <f>SUM(D41:D43)</f>
        <v>105600</v>
      </c>
    </row>
    <row r="45" spans="3:4" ht="13.5">
      <c r="C45" s="47" t="s">
        <v>26</v>
      </c>
      <c r="D45" s="48">
        <v>0.2571</v>
      </c>
    </row>
    <row r="46" spans="3:4" ht="14.25" thickBot="1">
      <c r="C46" s="39" t="s">
        <v>32</v>
      </c>
      <c r="D46" s="38">
        <v>45.719053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B21" sqref="B21:E21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46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39347</v>
      </c>
      <c r="C4" s="9">
        <f>SUM(D4:E4)</f>
        <v>82238</v>
      </c>
      <c r="D4" s="9">
        <v>39107</v>
      </c>
      <c r="E4" s="10">
        <v>43131</v>
      </c>
    </row>
    <row r="5" spans="1:5" ht="18" customHeight="1">
      <c r="A5" s="11" t="s">
        <v>6</v>
      </c>
      <c r="B5" s="12">
        <v>1703</v>
      </c>
      <c r="C5" s="9">
        <f>SUM(D5:E5)</f>
        <v>3429</v>
      </c>
      <c r="D5" s="13">
        <v>1645</v>
      </c>
      <c r="E5" s="14">
        <v>1784</v>
      </c>
    </row>
    <row r="6" spans="1:5" ht="18" customHeight="1">
      <c r="A6" s="11" t="s">
        <v>7</v>
      </c>
      <c r="B6" s="12">
        <v>5863</v>
      </c>
      <c r="C6" s="9">
        <f>SUM(D6:E6)</f>
        <v>12707</v>
      </c>
      <c r="D6" s="13">
        <v>6031</v>
      </c>
      <c r="E6" s="14">
        <v>6676</v>
      </c>
    </row>
    <row r="7" spans="1:5" ht="18" customHeight="1" thickBot="1">
      <c r="A7" s="11" t="s">
        <v>8</v>
      </c>
      <c r="B7" s="12">
        <v>3160</v>
      </c>
      <c r="C7" s="9">
        <f>SUM(D7:E7)</f>
        <v>6957</v>
      </c>
      <c r="D7" s="13">
        <v>3282</v>
      </c>
      <c r="E7" s="14">
        <v>3675</v>
      </c>
    </row>
    <row r="8" spans="1:6" ht="19.5" customHeight="1" thickTop="1">
      <c r="A8" s="15" t="s">
        <v>9</v>
      </c>
      <c r="B8" s="16">
        <f>SUM(B4:B7)</f>
        <v>50073</v>
      </c>
      <c r="C8" s="17">
        <f>SUM(C4:C7)</f>
        <v>105331</v>
      </c>
      <c r="D8" s="17">
        <f>SUM(D4:D7)</f>
        <v>50065</v>
      </c>
      <c r="E8" s="17">
        <f>SUM(E4:E7)</f>
        <v>55266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39347</v>
      </c>
      <c r="C14" s="23">
        <v>39309</v>
      </c>
      <c r="D14" s="8">
        <f>+B14-C14</f>
        <v>38</v>
      </c>
      <c r="E14" s="24">
        <f>+D14/C14</f>
        <v>0.0009666997379734921</v>
      </c>
    </row>
    <row r="15" spans="1:5" ht="13.5">
      <c r="A15" s="11" t="s">
        <v>6</v>
      </c>
      <c r="B15" s="23">
        <f>B5</f>
        <v>1703</v>
      </c>
      <c r="C15" s="23">
        <v>1708</v>
      </c>
      <c r="D15" s="12">
        <f>+B15-C15</f>
        <v>-5</v>
      </c>
      <c r="E15" s="26">
        <f>+D15/C15</f>
        <v>-0.002927400468384075</v>
      </c>
    </row>
    <row r="16" spans="1:5" ht="13.5">
      <c r="A16" s="11" t="s">
        <v>7</v>
      </c>
      <c r="B16" s="23">
        <f>B6</f>
        <v>5863</v>
      </c>
      <c r="C16" s="23">
        <v>5851</v>
      </c>
      <c r="D16" s="12">
        <f>+B16-C16</f>
        <v>12</v>
      </c>
      <c r="E16" s="26">
        <f>+D16/C16</f>
        <v>0.0020509314647068877</v>
      </c>
    </row>
    <row r="17" spans="1:5" ht="14.25" thickBot="1">
      <c r="A17" s="11" t="s">
        <v>8</v>
      </c>
      <c r="B17" s="23">
        <f>B7</f>
        <v>3160</v>
      </c>
      <c r="C17" s="23">
        <v>3162</v>
      </c>
      <c r="D17" s="12">
        <f>+B17-C17</f>
        <v>-2</v>
      </c>
      <c r="E17" s="26">
        <f>+D17/C17</f>
        <v>-0.0006325110689437065</v>
      </c>
    </row>
    <row r="18" spans="1:5" ht="14.25" thickTop="1">
      <c r="A18" s="15" t="s">
        <v>9</v>
      </c>
      <c r="B18" s="27">
        <f>SUM(B14:B17)</f>
        <v>50073</v>
      </c>
      <c r="C18" s="27">
        <f>SUM(C14:C17)</f>
        <v>50030</v>
      </c>
      <c r="D18" s="28">
        <f>SUM(D14:D17)</f>
        <v>43</v>
      </c>
      <c r="E18" s="29">
        <f>+D18/C18</f>
        <v>0.0008594843094143514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82238</v>
      </c>
      <c r="C23" s="23">
        <v>82118</v>
      </c>
      <c r="D23" s="8">
        <f>+B23-C23</f>
        <v>120</v>
      </c>
      <c r="E23" s="24">
        <f>+D23/C23</f>
        <v>0.0014613117708663144</v>
      </c>
    </row>
    <row r="24" spans="1:5" ht="13.5">
      <c r="A24" s="11" t="s">
        <v>6</v>
      </c>
      <c r="B24" s="25">
        <f>+C5</f>
        <v>3429</v>
      </c>
      <c r="C24" s="25">
        <v>3445</v>
      </c>
      <c r="D24" s="12">
        <f>+B24-C24</f>
        <v>-16</v>
      </c>
      <c r="E24" s="24">
        <f>+D24/C24</f>
        <v>-0.0046444121915820025</v>
      </c>
    </row>
    <row r="25" spans="1:5" ht="13.5">
      <c r="A25" s="11" t="s">
        <v>7</v>
      </c>
      <c r="B25" s="25">
        <f>+C6</f>
        <v>12707</v>
      </c>
      <c r="C25" s="25">
        <v>12714</v>
      </c>
      <c r="D25" s="12">
        <f>+B25-C25</f>
        <v>-7</v>
      </c>
      <c r="E25" s="24">
        <f>+D25/C25</f>
        <v>-0.0005505741702060721</v>
      </c>
    </row>
    <row r="26" spans="1:5" ht="14.25" thickBot="1">
      <c r="A26" s="11" t="s">
        <v>8</v>
      </c>
      <c r="B26" s="25">
        <f>+C7</f>
        <v>6957</v>
      </c>
      <c r="C26" s="25">
        <v>6948</v>
      </c>
      <c r="D26" s="12">
        <f>+B26-C26</f>
        <v>9</v>
      </c>
      <c r="E26" s="24">
        <f>+D26/C26</f>
        <v>0.0012953367875647669</v>
      </c>
    </row>
    <row r="27" spans="1:5" ht="14.25" thickTop="1">
      <c r="A27" s="15" t="s">
        <v>9</v>
      </c>
      <c r="B27" s="27">
        <f>SUM(B23:B26)</f>
        <v>105331</v>
      </c>
      <c r="C27" s="27">
        <f>SUM(C23:C26)</f>
        <v>105225</v>
      </c>
      <c r="D27" s="28">
        <f>SUM(D23:D26)</f>
        <v>106</v>
      </c>
      <c r="E27" s="30">
        <f>+D27/C27</f>
        <v>0.0010073651698740793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109</v>
      </c>
      <c r="C32" s="32">
        <v>106</v>
      </c>
      <c r="D32" s="35">
        <f>B32-C32</f>
        <v>3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286</v>
      </c>
      <c r="C35" s="33">
        <v>183</v>
      </c>
      <c r="D35" s="35">
        <f>B35-C35</f>
        <v>103</v>
      </c>
    </row>
    <row r="36" spans="2:4" ht="14.25" thickBot="1">
      <c r="B36" s="60" t="s">
        <v>24</v>
      </c>
      <c r="C36" s="61"/>
      <c r="D36" s="34">
        <f>D32+D35</f>
        <v>106</v>
      </c>
    </row>
    <row r="37" spans="2:4" ht="14.25" thickBot="1">
      <c r="B37" s="60" t="s">
        <v>25</v>
      </c>
      <c r="C37" s="61"/>
      <c r="D37" s="34">
        <v>-218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16280</v>
      </c>
    </row>
    <row r="42" spans="1:4" ht="13.5">
      <c r="A42" s="42"/>
      <c r="C42" s="45" t="s">
        <v>28</v>
      </c>
      <c r="D42" s="46">
        <v>61406</v>
      </c>
    </row>
    <row r="43" spans="3:4" ht="13.5">
      <c r="C43" s="45" t="s">
        <v>29</v>
      </c>
      <c r="D43" s="46">
        <v>27645</v>
      </c>
    </row>
    <row r="44" spans="3:4" ht="13.5">
      <c r="C44" s="47" t="s">
        <v>30</v>
      </c>
      <c r="D44" s="46">
        <f>SUM(D41:D43)</f>
        <v>105331</v>
      </c>
    </row>
    <row r="45" spans="3:4" ht="13.5">
      <c r="C45" s="47" t="s">
        <v>26</v>
      </c>
      <c r="D45" s="48">
        <v>0.2625</v>
      </c>
    </row>
    <row r="46" spans="3:4" ht="14.25" thickBot="1">
      <c r="C46" s="39" t="s">
        <v>32</v>
      </c>
      <c r="D46" s="38">
        <v>45.9032431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F8" sqref="F8:F9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47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39346</v>
      </c>
      <c r="C4" s="9">
        <f>SUM(D4:E4)</f>
        <v>82244</v>
      </c>
      <c r="D4" s="9">
        <v>39110</v>
      </c>
      <c r="E4" s="10">
        <v>43134</v>
      </c>
    </row>
    <row r="5" spans="1:5" ht="18" customHeight="1">
      <c r="A5" s="11" t="s">
        <v>6</v>
      </c>
      <c r="B5" s="12">
        <v>1700</v>
      </c>
      <c r="C5" s="9">
        <f>SUM(D5:E5)</f>
        <v>3430</v>
      </c>
      <c r="D5" s="13">
        <v>1644</v>
      </c>
      <c r="E5" s="14">
        <v>1786</v>
      </c>
    </row>
    <row r="6" spans="1:5" ht="18" customHeight="1">
      <c r="A6" s="11" t="s">
        <v>7</v>
      </c>
      <c r="B6" s="12">
        <v>5859</v>
      </c>
      <c r="C6" s="9">
        <f>SUM(D6:E6)</f>
        <v>12692</v>
      </c>
      <c r="D6" s="13">
        <v>6030</v>
      </c>
      <c r="E6" s="14">
        <v>6662</v>
      </c>
    </row>
    <row r="7" spans="1:5" ht="18" customHeight="1" thickBot="1">
      <c r="A7" s="11" t="s">
        <v>8</v>
      </c>
      <c r="B7" s="12">
        <v>3164</v>
      </c>
      <c r="C7" s="9">
        <f>SUM(D7:E7)</f>
        <v>6967</v>
      </c>
      <c r="D7" s="13">
        <v>3284</v>
      </c>
      <c r="E7" s="14">
        <v>3683</v>
      </c>
    </row>
    <row r="8" spans="1:6" ht="19.5" customHeight="1" thickTop="1">
      <c r="A8" s="15" t="s">
        <v>9</v>
      </c>
      <c r="B8" s="16">
        <f>SUM(B4:B7)</f>
        <v>50069</v>
      </c>
      <c r="C8" s="17">
        <f>SUM(C4:C7)</f>
        <v>105333</v>
      </c>
      <c r="D8" s="17">
        <f>SUM(D4:D7)</f>
        <v>50068</v>
      </c>
      <c r="E8" s="17">
        <f>SUM(E4:E7)</f>
        <v>55265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39346</v>
      </c>
      <c r="C14" s="23">
        <v>39347</v>
      </c>
      <c r="D14" s="8">
        <f>+B14-C14</f>
        <v>-1</v>
      </c>
      <c r="E14" s="24">
        <f>+D14/C14</f>
        <v>-2.5414898213332655E-05</v>
      </c>
    </row>
    <row r="15" spans="1:5" ht="13.5">
      <c r="A15" s="11" t="s">
        <v>6</v>
      </c>
      <c r="B15" s="23">
        <f>B5</f>
        <v>1700</v>
      </c>
      <c r="C15" s="23">
        <v>1703</v>
      </c>
      <c r="D15" s="12">
        <f>+B15-C15</f>
        <v>-3</v>
      </c>
      <c r="E15" s="26">
        <f>+D15/C15</f>
        <v>-0.0017615971814445098</v>
      </c>
    </row>
    <row r="16" spans="1:5" ht="13.5">
      <c r="A16" s="11" t="s">
        <v>7</v>
      </c>
      <c r="B16" s="23">
        <f>B6</f>
        <v>5859</v>
      </c>
      <c r="C16" s="23">
        <v>5863</v>
      </c>
      <c r="D16" s="12">
        <f>+B16-C16</f>
        <v>-4</v>
      </c>
      <c r="E16" s="26">
        <f>+D16/C16</f>
        <v>-0.0006822445846836091</v>
      </c>
    </row>
    <row r="17" spans="1:5" ht="14.25" thickBot="1">
      <c r="A17" s="11" t="s">
        <v>8</v>
      </c>
      <c r="B17" s="23">
        <f>B7</f>
        <v>3164</v>
      </c>
      <c r="C17" s="23">
        <v>3160</v>
      </c>
      <c r="D17" s="12">
        <f>+B17-C17</f>
        <v>4</v>
      </c>
      <c r="E17" s="26">
        <f>+D17/C17</f>
        <v>0.0012658227848101266</v>
      </c>
    </row>
    <row r="18" spans="1:5" ht="14.25" thickTop="1">
      <c r="A18" s="15" t="s">
        <v>9</v>
      </c>
      <c r="B18" s="27">
        <f>SUM(B14:B17)</f>
        <v>50069</v>
      </c>
      <c r="C18" s="27">
        <f>SUM(C14:C17)</f>
        <v>50073</v>
      </c>
      <c r="D18" s="28">
        <f>SUM(D14:D17)</f>
        <v>-4</v>
      </c>
      <c r="E18" s="29">
        <f>+D18/C18</f>
        <v>-7.988337027939209E-05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82244</v>
      </c>
      <c r="C23" s="23">
        <v>82238</v>
      </c>
      <c r="D23" s="8">
        <f>+B23-C23</f>
        <v>6</v>
      </c>
      <c r="E23" s="24">
        <f>+D23/C23</f>
        <v>7.295897273766386E-05</v>
      </c>
    </row>
    <row r="24" spans="1:5" ht="13.5">
      <c r="A24" s="11" t="s">
        <v>6</v>
      </c>
      <c r="B24" s="25">
        <f>+C5</f>
        <v>3430</v>
      </c>
      <c r="C24" s="25">
        <v>3429</v>
      </c>
      <c r="D24" s="12">
        <f>+B24-C24</f>
        <v>1</v>
      </c>
      <c r="E24" s="24">
        <f>+D24/C24</f>
        <v>0.00029163021289005544</v>
      </c>
    </row>
    <row r="25" spans="1:5" ht="13.5">
      <c r="A25" s="11" t="s">
        <v>7</v>
      </c>
      <c r="B25" s="25">
        <f>+C6</f>
        <v>12692</v>
      </c>
      <c r="C25" s="25">
        <v>12707</v>
      </c>
      <c r="D25" s="12">
        <f>+B25-C25</f>
        <v>-15</v>
      </c>
      <c r="E25" s="24">
        <f>+D25/C25</f>
        <v>-0.0011804517195246715</v>
      </c>
    </row>
    <row r="26" spans="1:5" ht="14.25" thickBot="1">
      <c r="A26" s="11" t="s">
        <v>8</v>
      </c>
      <c r="B26" s="25">
        <f>+C7</f>
        <v>6967</v>
      </c>
      <c r="C26" s="25">
        <v>6957</v>
      </c>
      <c r="D26" s="12">
        <f>+B26-C26</f>
        <v>10</v>
      </c>
      <c r="E26" s="24">
        <f>+D26/C26</f>
        <v>0.0014374011786689666</v>
      </c>
    </row>
    <row r="27" spans="1:5" ht="14.25" thickTop="1">
      <c r="A27" s="15" t="s">
        <v>9</v>
      </c>
      <c r="B27" s="27">
        <f>SUM(B23:B26)</f>
        <v>105333</v>
      </c>
      <c r="C27" s="27">
        <f>SUM(C23:C26)</f>
        <v>105331</v>
      </c>
      <c r="D27" s="28">
        <f>SUM(D23:D26)</f>
        <v>2</v>
      </c>
      <c r="E27" s="30">
        <f>+D27/C27</f>
        <v>1.8987762387141488E-05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89</v>
      </c>
      <c r="C32" s="32">
        <v>99</v>
      </c>
      <c r="D32" s="35">
        <f>B32-C32</f>
        <v>-10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201</v>
      </c>
      <c r="C35" s="33">
        <v>189</v>
      </c>
      <c r="D35" s="35">
        <f>B35-C35</f>
        <v>12</v>
      </c>
    </row>
    <row r="36" spans="2:4" ht="14.25" thickBot="1">
      <c r="B36" s="60" t="s">
        <v>24</v>
      </c>
      <c r="C36" s="61"/>
      <c r="D36" s="34">
        <f>D32+D35</f>
        <v>2</v>
      </c>
    </row>
    <row r="37" spans="2:4" ht="14.25" thickBot="1">
      <c r="B37" s="60" t="s">
        <v>25</v>
      </c>
      <c r="C37" s="61"/>
      <c r="D37" s="34">
        <v>-270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16305</v>
      </c>
    </row>
    <row r="42" spans="1:4" ht="13.5">
      <c r="A42" s="42"/>
      <c r="C42" s="45" t="s">
        <v>28</v>
      </c>
      <c r="D42" s="46">
        <v>61300</v>
      </c>
    </row>
    <row r="43" spans="3:4" ht="13.5">
      <c r="C43" s="45" t="s">
        <v>29</v>
      </c>
      <c r="D43" s="46">
        <v>27728</v>
      </c>
    </row>
    <row r="44" spans="3:4" ht="13.5">
      <c r="C44" s="47" t="s">
        <v>30</v>
      </c>
      <c r="D44" s="46">
        <f>SUM(D41:D43)</f>
        <v>105333</v>
      </c>
    </row>
    <row r="45" spans="3:4" ht="13.5">
      <c r="C45" s="47" t="s">
        <v>26</v>
      </c>
      <c r="D45" s="48">
        <v>0.2632</v>
      </c>
    </row>
    <row r="46" spans="3:4" ht="14.25" thickBot="1">
      <c r="C46" s="39" t="s">
        <v>32</v>
      </c>
      <c r="D46" s="38">
        <v>45.9151975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48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39307</v>
      </c>
      <c r="C4" s="9">
        <f>SUM(D4:E4)</f>
        <v>82234</v>
      </c>
      <c r="D4" s="9">
        <v>39117</v>
      </c>
      <c r="E4" s="10">
        <v>43117</v>
      </c>
    </row>
    <row r="5" spans="1:5" ht="18" customHeight="1">
      <c r="A5" s="11" t="s">
        <v>6</v>
      </c>
      <c r="B5" s="12">
        <v>1700</v>
      </c>
      <c r="C5" s="9">
        <f>SUM(D5:E5)</f>
        <v>3433</v>
      </c>
      <c r="D5" s="13">
        <v>1648</v>
      </c>
      <c r="E5" s="14">
        <v>1785</v>
      </c>
    </row>
    <row r="6" spans="1:5" ht="18" customHeight="1">
      <c r="A6" s="11" t="s">
        <v>7</v>
      </c>
      <c r="B6" s="12">
        <v>5855</v>
      </c>
      <c r="C6" s="9">
        <f>SUM(D6:E6)</f>
        <v>12679</v>
      </c>
      <c r="D6" s="13">
        <v>6026</v>
      </c>
      <c r="E6" s="14">
        <v>6653</v>
      </c>
    </row>
    <row r="7" spans="1:5" ht="18" customHeight="1" thickBot="1">
      <c r="A7" s="11" t="s">
        <v>8</v>
      </c>
      <c r="B7" s="12">
        <v>3171</v>
      </c>
      <c r="C7" s="9">
        <f>SUM(D7:E7)</f>
        <v>6967</v>
      </c>
      <c r="D7" s="13">
        <v>3278</v>
      </c>
      <c r="E7" s="14">
        <v>3689</v>
      </c>
    </row>
    <row r="8" spans="1:6" ht="19.5" customHeight="1" thickTop="1">
      <c r="A8" s="15" t="s">
        <v>9</v>
      </c>
      <c r="B8" s="16">
        <f>SUM(B4:B7)</f>
        <v>50033</v>
      </c>
      <c r="C8" s="17">
        <f>SUM(C4:C7)</f>
        <v>105313</v>
      </c>
      <c r="D8" s="17">
        <f>SUM(D4:D7)</f>
        <v>50069</v>
      </c>
      <c r="E8" s="17">
        <f>SUM(E4:E7)</f>
        <v>55244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39307</v>
      </c>
      <c r="C14" s="23">
        <v>39346</v>
      </c>
      <c r="D14" s="8">
        <f>+B14-C14</f>
        <v>-39</v>
      </c>
      <c r="E14" s="24">
        <f>+D14/C14</f>
        <v>-0.000991206221725207</v>
      </c>
    </row>
    <row r="15" spans="1:5" ht="13.5">
      <c r="A15" s="11" t="s">
        <v>6</v>
      </c>
      <c r="B15" s="23">
        <f>B5</f>
        <v>1700</v>
      </c>
      <c r="C15" s="23">
        <v>1700</v>
      </c>
      <c r="D15" s="12">
        <f>+B15-C15</f>
        <v>0</v>
      </c>
      <c r="E15" s="26">
        <f>+D15/C15</f>
        <v>0</v>
      </c>
    </row>
    <row r="16" spans="1:5" ht="13.5">
      <c r="A16" s="11" t="s">
        <v>7</v>
      </c>
      <c r="B16" s="23">
        <f>B6</f>
        <v>5855</v>
      </c>
      <c r="C16" s="23">
        <v>5859</v>
      </c>
      <c r="D16" s="12">
        <f>+B16-C16</f>
        <v>-4</v>
      </c>
      <c r="E16" s="26">
        <f>+D16/C16</f>
        <v>-0.000682710360129715</v>
      </c>
    </row>
    <row r="17" spans="1:5" ht="14.25" thickBot="1">
      <c r="A17" s="11" t="s">
        <v>8</v>
      </c>
      <c r="B17" s="23">
        <f>B7</f>
        <v>3171</v>
      </c>
      <c r="C17" s="23">
        <v>3164</v>
      </c>
      <c r="D17" s="12">
        <f>+B17-C17</f>
        <v>7</v>
      </c>
      <c r="E17" s="26">
        <f>+D17/C17</f>
        <v>0.0022123893805309734</v>
      </c>
    </row>
    <row r="18" spans="1:5" ht="14.25" thickTop="1">
      <c r="A18" s="15" t="s">
        <v>9</v>
      </c>
      <c r="B18" s="27">
        <f>SUM(B14:B17)</f>
        <v>50033</v>
      </c>
      <c r="C18" s="27">
        <f>SUM(C14:C17)</f>
        <v>50069</v>
      </c>
      <c r="D18" s="28">
        <f>SUM(D14:D17)</f>
        <v>-36</v>
      </c>
      <c r="E18" s="29">
        <f>+D18/C18</f>
        <v>-0.0007190077692783958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82234</v>
      </c>
      <c r="C23" s="23">
        <v>82244</v>
      </c>
      <c r="D23" s="8">
        <f>+B23-C23</f>
        <v>-10</v>
      </c>
      <c r="E23" s="24">
        <f>+D23/C23</f>
        <v>-0.00012158941685715675</v>
      </c>
    </row>
    <row r="24" spans="1:5" ht="13.5">
      <c r="A24" s="11" t="s">
        <v>6</v>
      </c>
      <c r="B24" s="25">
        <f>+C5</f>
        <v>3433</v>
      </c>
      <c r="C24" s="25">
        <v>3430</v>
      </c>
      <c r="D24" s="12">
        <f>+B24-C24</f>
        <v>3</v>
      </c>
      <c r="E24" s="24">
        <f>+D24/C24</f>
        <v>0.0008746355685131195</v>
      </c>
    </row>
    <row r="25" spans="1:5" ht="13.5">
      <c r="A25" s="11" t="s">
        <v>7</v>
      </c>
      <c r="B25" s="25">
        <f>+C6</f>
        <v>12679</v>
      </c>
      <c r="C25" s="25">
        <v>12692</v>
      </c>
      <c r="D25" s="12">
        <f>+B25-C25</f>
        <v>-13</v>
      </c>
      <c r="E25" s="24">
        <f>+D25/C25</f>
        <v>-0.0010242672549637566</v>
      </c>
    </row>
    <row r="26" spans="1:5" ht="14.25" thickBot="1">
      <c r="A26" s="11" t="s">
        <v>8</v>
      </c>
      <c r="B26" s="25">
        <f>+C7</f>
        <v>6967</v>
      </c>
      <c r="C26" s="25">
        <v>6967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105313</v>
      </c>
      <c r="C27" s="27">
        <f>SUM(C23:C26)</f>
        <v>105333</v>
      </c>
      <c r="D27" s="28">
        <f>SUM(D23:D26)</f>
        <v>-20</v>
      </c>
      <c r="E27" s="30">
        <f>+D27/C27</f>
        <v>-0.00018987401858866642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107</v>
      </c>
      <c r="C32" s="32">
        <v>130</v>
      </c>
      <c r="D32" s="35">
        <f>B32-C32</f>
        <v>-23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224</v>
      </c>
      <c r="C35" s="33">
        <v>221</v>
      </c>
      <c r="D35" s="35">
        <f>B35-C35</f>
        <v>3</v>
      </c>
    </row>
    <row r="36" spans="2:4" ht="14.25" thickBot="1">
      <c r="B36" s="60" t="s">
        <v>24</v>
      </c>
      <c r="C36" s="61"/>
      <c r="D36" s="34">
        <f>D32+D35</f>
        <v>-20</v>
      </c>
    </row>
    <row r="37" spans="2:4" ht="14.25" thickBot="1">
      <c r="B37" s="60" t="s">
        <v>25</v>
      </c>
      <c r="C37" s="61"/>
      <c r="D37" s="34">
        <v>-294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16325</v>
      </c>
    </row>
    <row r="42" spans="1:4" ht="13.5">
      <c r="A42" s="42"/>
      <c r="C42" s="45" t="s">
        <v>28</v>
      </c>
      <c r="D42" s="46">
        <v>61214</v>
      </c>
    </row>
    <row r="43" spans="3:4" ht="13.5">
      <c r="C43" s="45" t="s">
        <v>29</v>
      </c>
      <c r="D43" s="46">
        <v>27774</v>
      </c>
    </row>
    <row r="44" spans="3:4" ht="13.5">
      <c r="C44" s="47" t="s">
        <v>30</v>
      </c>
      <c r="D44" s="46">
        <f>SUM(D41:D43)</f>
        <v>105313</v>
      </c>
    </row>
    <row r="45" spans="3:4" ht="13.5">
      <c r="C45" s="47" t="s">
        <v>26</v>
      </c>
      <c r="D45" s="48">
        <v>0.2637</v>
      </c>
    </row>
    <row r="46" spans="3:4" ht="14.25" thickBot="1">
      <c r="C46" s="39" t="s">
        <v>32</v>
      </c>
      <c r="D46" s="38">
        <v>45.9064455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38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39011</v>
      </c>
      <c r="C4" s="9">
        <f>SUM(D4:E4)</f>
        <v>82179</v>
      </c>
      <c r="D4" s="9">
        <v>39108</v>
      </c>
      <c r="E4" s="10">
        <v>43071</v>
      </c>
    </row>
    <row r="5" spans="1:5" ht="18" customHeight="1">
      <c r="A5" s="11" t="s">
        <v>6</v>
      </c>
      <c r="B5" s="12">
        <v>1724</v>
      </c>
      <c r="C5" s="9">
        <f>SUM(D5:E5)</f>
        <v>3528</v>
      </c>
      <c r="D5" s="13">
        <v>1708</v>
      </c>
      <c r="E5" s="14">
        <v>1820</v>
      </c>
    </row>
    <row r="6" spans="1:5" ht="18" customHeight="1">
      <c r="A6" s="11" t="s">
        <v>7</v>
      </c>
      <c r="B6" s="12">
        <v>5840</v>
      </c>
      <c r="C6" s="9">
        <f>SUM(D6:E6)</f>
        <v>12795</v>
      </c>
      <c r="D6" s="13">
        <v>6083</v>
      </c>
      <c r="E6" s="14">
        <v>6712</v>
      </c>
    </row>
    <row r="7" spans="1:5" ht="18" customHeight="1" thickBot="1">
      <c r="A7" s="11" t="s">
        <v>8</v>
      </c>
      <c r="B7" s="12">
        <v>3157</v>
      </c>
      <c r="C7" s="9">
        <f>SUM(D7:E7)</f>
        <v>7019</v>
      </c>
      <c r="D7" s="13">
        <v>3326</v>
      </c>
      <c r="E7" s="14">
        <v>3693</v>
      </c>
    </row>
    <row r="8" spans="1:6" ht="19.5" customHeight="1" thickTop="1">
      <c r="A8" s="15" t="s">
        <v>9</v>
      </c>
      <c r="B8" s="16">
        <f>SUM(B4:B7)</f>
        <v>49732</v>
      </c>
      <c r="C8" s="17">
        <f>SUM(C4:C7)</f>
        <v>105521</v>
      </c>
      <c r="D8" s="17">
        <f>SUM(D4:D7)</f>
        <v>50225</v>
      </c>
      <c r="E8" s="17">
        <f>SUM(E4:E7)</f>
        <v>55296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39011</v>
      </c>
      <c r="C14" s="23">
        <v>39047</v>
      </c>
      <c r="D14" s="8">
        <f>+B14-C14</f>
        <v>-36</v>
      </c>
      <c r="E14" s="24">
        <f>+D14/C14</f>
        <v>-0.0009219658360437421</v>
      </c>
    </row>
    <row r="15" spans="1:5" ht="13.5">
      <c r="A15" s="11" t="s">
        <v>6</v>
      </c>
      <c r="B15" s="23">
        <f>B5</f>
        <v>1724</v>
      </c>
      <c r="C15" s="23">
        <v>1725</v>
      </c>
      <c r="D15" s="12">
        <f>+B15-C15</f>
        <v>-1</v>
      </c>
      <c r="E15" s="26">
        <f>+D15/C15</f>
        <v>-0.0005797101449275362</v>
      </c>
    </row>
    <row r="16" spans="1:5" ht="13.5">
      <c r="A16" s="11" t="s">
        <v>7</v>
      </c>
      <c r="B16" s="23">
        <f>B6</f>
        <v>5840</v>
      </c>
      <c r="C16" s="23">
        <v>5836</v>
      </c>
      <c r="D16" s="12">
        <f>+B16-C16</f>
        <v>4</v>
      </c>
      <c r="E16" s="26">
        <f>+D16/C16</f>
        <v>0.0006854009595613434</v>
      </c>
    </row>
    <row r="17" spans="1:5" ht="14.25" thickBot="1">
      <c r="A17" s="11" t="s">
        <v>8</v>
      </c>
      <c r="B17" s="23">
        <f>B7</f>
        <v>3157</v>
      </c>
      <c r="C17" s="23">
        <v>3152</v>
      </c>
      <c r="D17" s="12">
        <f>+B17-C17</f>
        <v>5</v>
      </c>
      <c r="E17" s="26">
        <f>+D17/C17</f>
        <v>0.0015862944162436548</v>
      </c>
    </row>
    <row r="18" spans="1:5" ht="14.25" thickTop="1">
      <c r="A18" s="15" t="s">
        <v>9</v>
      </c>
      <c r="B18" s="27">
        <f>SUM(B14:B17)</f>
        <v>49732</v>
      </c>
      <c r="C18" s="27">
        <f>SUM(C14:C17)</f>
        <v>49760</v>
      </c>
      <c r="D18" s="28">
        <f>SUM(D14:D17)</f>
        <v>-28</v>
      </c>
      <c r="E18" s="29">
        <f>+D18/C18</f>
        <v>-0.000562700964630225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82179</v>
      </c>
      <c r="C23" s="23">
        <v>82254</v>
      </c>
      <c r="D23" s="8">
        <f>+B23-C23</f>
        <v>-75</v>
      </c>
      <c r="E23" s="24">
        <f>+D23/C23</f>
        <v>-0.0009118097600116712</v>
      </c>
    </row>
    <row r="24" spans="1:5" ht="13.5">
      <c r="A24" s="11" t="s">
        <v>6</v>
      </c>
      <c r="B24" s="25">
        <f>+C5</f>
        <v>3528</v>
      </c>
      <c r="C24" s="25">
        <v>3530</v>
      </c>
      <c r="D24" s="12">
        <f>+B24-C24</f>
        <v>-2</v>
      </c>
      <c r="E24" s="24">
        <f>+D24/C24</f>
        <v>-0.0005665722379603399</v>
      </c>
    </row>
    <row r="25" spans="1:5" ht="13.5">
      <c r="A25" s="11" t="s">
        <v>7</v>
      </c>
      <c r="B25" s="25">
        <f>+C6</f>
        <v>12795</v>
      </c>
      <c r="C25" s="25">
        <v>12797</v>
      </c>
      <c r="D25" s="12">
        <f>+B25-C25</f>
        <v>-2</v>
      </c>
      <c r="E25" s="24">
        <f>+D25/C25</f>
        <v>-0.00015628662967883097</v>
      </c>
    </row>
    <row r="26" spans="1:5" ht="14.25" thickBot="1">
      <c r="A26" s="11" t="s">
        <v>8</v>
      </c>
      <c r="B26" s="25">
        <f>+C7</f>
        <v>7019</v>
      </c>
      <c r="C26" s="25">
        <v>7019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105521</v>
      </c>
      <c r="C27" s="27">
        <f>SUM(C23:C26)</f>
        <v>105600</v>
      </c>
      <c r="D27" s="28">
        <f>SUM(D23:D26)</f>
        <v>-79</v>
      </c>
      <c r="E27" s="30">
        <f>+D27/C27</f>
        <v>-0.0007481060606060607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79</v>
      </c>
      <c r="C32" s="32">
        <v>96</v>
      </c>
      <c r="D32" s="35">
        <f>B32-C32</f>
        <v>-17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241</v>
      </c>
      <c r="C35" s="33">
        <v>303</v>
      </c>
      <c r="D35" s="35">
        <f>B35-C35</f>
        <v>-62</v>
      </c>
    </row>
    <row r="36" spans="2:4" ht="14.25" thickBot="1">
      <c r="B36" s="60" t="s">
        <v>24</v>
      </c>
      <c r="C36" s="61"/>
      <c r="D36" s="34">
        <f>D32+D35</f>
        <v>-79</v>
      </c>
    </row>
    <row r="37" spans="2:4" ht="14.25" thickBot="1">
      <c r="B37" s="60" t="s">
        <v>25</v>
      </c>
      <c r="C37" s="61"/>
      <c r="D37" s="34">
        <v>-219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16187</v>
      </c>
    </row>
    <row r="42" spans="1:4" ht="13.5">
      <c r="A42" s="42"/>
      <c r="C42" s="45" t="s">
        <v>28</v>
      </c>
      <c r="D42" s="46">
        <v>62124</v>
      </c>
    </row>
    <row r="43" spans="3:4" ht="13.5">
      <c r="C43" s="45" t="s">
        <v>29</v>
      </c>
      <c r="D43" s="46">
        <v>27210</v>
      </c>
    </row>
    <row r="44" spans="3:4" ht="13.5">
      <c r="C44" s="47" t="s">
        <v>30</v>
      </c>
      <c r="D44" s="46">
        <f>SUM(D41:D43)</f>
        <v>105521</v>
      </c>
    </row>
    <row r="45" spans="3:4" ht="13.5">
      <c r="C45" s="47" t="s">
        <v>26</v>
      </c>
      <c r="D45" s="48">
        <v>0.2579</v>
      </c>
    </row>
    <row r="46" spans="3:4" ht="14.25" thickBot="1">
      <c r="C46" s="39" t="s">
        <v>32</v>
      </c>
      <c r="D46" s="38">
        <v>45.755134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39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38717</v>
      </c>
      <c r="C4" s="9">
        <f>SUM(D4:E4)</f>
        <v>81184</v>
      </c>
      <c r="D4" s="9">
        <v>38535</v>
      </c>
      <c r="E4" s="10">
        <v>42649</v>
      </c>
    </row>
    <row r="5" spans="1:5" ht="18" customHeight="1">
      <c r="A5" s="11" t="s">
        <v>6</v>
      </c>
      <c r="B5" s="12">
        <v>1722</v>
      </c>
      <c r="C5" s="9">
        <f>SUM(D5:E5)</f>
        <v>3508</v>
      </c>
      <c r="D5" s="13">
        <v>1690</v>
      </c>
      <c r="E5" s="14">
        <v>1818</v>
      </c>
    </row>
    <row r="6" spans="1:5" ht="18" customHeight="1">
      <c r="A6" s="11" t="s">
        <v>7</v>
      </c>
      <c r="B6" s="12">
        <v>5826</v>
      </c>
      <c r="C6" s="9">
        <f>SUM(D6:E6)</f>
        <v>12700</v>
      </c>
      <c r="D6" s="13">
        <v>6022</v>
      </c>
      <c r="E6" s="14">
        <v>6678</v>
      </c>
    </row>
    <row r="7" spans="1:5" ht="18" customHeight="1" thickBot="1">
      <c r="A7" s="11" t="s">
        <v>8</v>
      </c>
      <c r="B7" s="12">
        <v>3148</v>
      </c>
      <c r="C7" s="9">
        <f>SUM(D7:E7)</f>
        <v>6961</v>
      </c>
      <c r="D7" s="13">
        <v>3298</v>
      </c>
      <c r="E7" s="14">
        <v>3663</v>
      </c>
    </row>
    <row r="8" spans="1:6" ht="19.5" customHeight="1" thickTop="1">
      <c r="A8" s="15" t="s">
        <v>9</v>
      </c>
      <c r="B8" s="16">
        <f>SUM(B4:B7)</f>
        <v>49413</v>
      </c>
      <c r="C8" s="17">
        <f>SUM(C4:C7)</f>
        <v>104353</v>
      </c>
      <c r="D8" s="17">
        <f>SUM(D4:D7)</f>
        <v>49545</v>
      </c>
      <c r="E8" s="17">
        <f>SUM(E4:E7)</f>
        <v>54808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38717</v>
      </c>
      <c r="C14" s="23">
        <v>39011</v>
      </c>
      <c r="D14" s="8">
        <f>+B14-C14</f>
        <v>-294</v>
      </c>
      <c r="E14" s="24">
        <f>+D14/C14</f>
        <v>-0.007536335905257491</v>
      </c>
    </row>
    <row r="15" spans="1:5" ht="13.5">
      <c r="A15" s="11" t="s">
        <v>6</v>
      </c>
      <c r="B15" s="23">
        <f>B5</f>
        <v>1722</v>
      </c>
      <c r="C15" s="23">
        <v>1724</v>
      </c>
      <c r="D15" s="12">
        <f>+B15-C15</f>
        <v>-2</v>
      </c>
      <c r="E15" s="26">
        <f>+D15/C15</f>
        <v>-0.001160092807424594</v>
      </c>
    </row>
    <row r="16" spans="1:5" ht="13.5">
      <c r="A16" s="11" t="s">
        <v>7</v>
      </c>
      <c r="B16" s="23">
        <f>B6</f>
        <v>5826</v>
      </c>
      <c r="C16" s="23">
        <v>5840</v>
      </c>
      <c r="D16" s="12">
        <f>+B16-C16</f>
        <v>-14</v>
      </c>
      <c r="E16" s="26">
        <f>+D16/C16</f>
        <v>-0.002397260273972603</v>
      </c>
    </row>
    <row r="17" spans="1:5" ht="14.25" thickBot="1">
      <c r="A17" s="11" t="s">
        <v>8</v>
      </c>
      <c r="B17" s="23">
        <f>B7</f>
        <v>3148</v>
      </c>
      <c r="C17" s="23">
        <v>3157</v>
      </c>
      <c r="D17" s="12">
        <f>+B17-C17</f>
        <v>-9</v>
      </c>
      <c r="E17" s="26">
        <f>+D17/C17</f>
        <v>-0.0028508077288565093</v>
      </c>
    </row>
    <row r="18" spans="1:5" ht="14.25" thickTop="1">
      <c r="A18" s="15" t="s">
        <v>9</v>
      </c>
      <c r="B18" s="27">
        <f>SUM(B14:B17)</f>
        <v>49413</v>
      </c>
      <c r="C18" s="27">
        <f>SUM(C14:C17)</f>
        <v>49732</v>
      </c>
      <c r="D18" s="28">
        <f>SUM(D14:D17)</f>
        <v>-319</v>
      </c>
      <c r="E18" s="29">
        <f>+D18/C18</f>
        <v>-0.00641438108260275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81184</v>
      </c>
      <c r="C23" s="23">
        <v>82179</v>
      </c>
      <c r="D23" s="8">
        <f>+B23-C23</f>
        <v>-995</v>
      </c>
      <c r="E23" s="24">
        <f>+D23/C23</f>
        <v>-0.012107716083184268</v>
      </c>
    </row>
    <row r="24" spans="1:5" ht="13.5">
      <c r="A24" s="11" t="s">
        <v>6</v>
      </c>
      <c r="B24" s="25">
        <f>+C5</f>
        <v>3508</v>
      </c>
      <c r="C24" s="25">
        <v>3528</v>
      </c>
      <c r="D24" s="12">
        <f>+B24-C24</f>
        <v>-20</v>
      </c>
      <c r="E24" s="24">
        <f>+D24/C24</f>
        <v>-0.005668934240362812</v>
      </c>
    </row>
    <row r="25" spans="1:5" ht="13.5">
      <c r="A25" s="11" t="s">
        <v>7</v>
      </c>
      <c r="B25" s="25">
        <f>+C6</f>
        <v>12700</v>
      </c>
      <c r="C25" s="25">
        <v>12795</v>
      </c>
      <c r="D25" s="12">
        <f>+B25-C25</f>
        <v>-95</v>
      </c>
      <c r="E25" s="24">
        <f>+D25/C25</f>
        <v>-0.007424775302852677</v>
      </c>
    </row>
    <row r="26" spans="1:5" ht="14.25" thickBot="1">
      <c r="A26" s="11" t="s">
        <v>8</v>
      </c>
      <c r="B26" s="25">
        <f>+C7</f>
        <v>6961</v>
      </c>
      <c r="C26" s="25">
        <v>7019</v>
      </c>
      <c r="D26" s="12">
        <f>+B26-C26</f>
        <v>-58</v>
      </c>
      <c r="E26" s="24">
        <f>+D26/C26</f>
        <v>-0.008263285368286081</v>
      </c>
    </row>
    <row r="27" spans="1:5" ht="14.25" thickTop="1">
      <c r="A27" s="15" t="s">
        <v>9</v>
      </c>
      <c r="B27" s="27">
        <f>SUM(B23:B26)</f>
        <v>104353</v>
      </c>
      <c r="C27" s="27">
        <f>SUM(C23:C26)</f>
        <v>105521</v>
      </c>
      <c r="D27" s="28">
        <f>SUM(D23:D26)</f>
        <v>-1168</v>
      </c>
      <c r="E27" s="30">
        <f>+D27/C27</f>
        <v>-0.011068886761876782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100</v>
      </c>
      <c r="C32" s="32">
        <v>116</v>
      </c>
      <c r="D32" s="35">
        <f>B32-C32</f>
        <v>-16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1000</v>
      </c>
      <c r="C35" s="33">
        <v>2152</v>
      </c>
      <c r="D35" s="35">
        <f>B35-C35</f>
        <v>-1152</v>
      </c>
    </row>
    <row r="36" spans="2:4" ht="14.25" thickBot="1">
      <c r="B36" s="60" t="s">
        <v>24</v>
      </c>
      <c r="C36" s="61"/>
      <c r="D36" s="34">
        <f>D32+D35</f>
        <v>-1168</v>
      </c>
    </row>
    <row r="37" spans="2:4" ht="14.25" thickBot="1">
      <c r="B37" s="60" t="s">
        <v>25</v>
      </c>
      <c r="C37" s="61"/>
      <c r="D37" s="34">
        <v>-217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16039</v>
      </c>
    </row>
    <row r="42" spans="1:4" ht="13.5">
      <c r="A42" s="42"/>
      <c r="C42" s="45" t="s">
        <v>28</v>
      </c>
      <c r="D42" s="46">
        <v>61075</v>
      </c>
    </row>
    <row r="43" spans="3:4" ht="13.5">
      <c r="C43" s="45" t="s">
        <v>29</v>
      </c>
      <c r="D43" s="46">
        <v>27239</v>
      </c>
    </row>
    <row r="44" spans="3:4" ht="13.5">
      <c r="C44" s="47" t="s">
        <v>30</v>
      </c>
      <c r="D44" s="46">
        <f>SUM(D41:D43)</f>
        <v>104353</v>
      </c>
    </row>
    <row r="45" spans="3:4" ht="13.5">
      <c r="C45" s="47" t="s">
        <v>26</v>
      </c>
      <c r="D45" s="48">
        <v>0.261</v>
      </c>
    </row>
    <row r="46" spans="3:4" ht="14.25" thickBot="1">
      <c r="C46" s="39" t="s">
        <v>32</v>
      </c>
      <c r="D46" s="38">
        <v>45.969761</v>
      </c>
    </row>
  </sheetData>
  <sheetProtection/>
  <mergeCells count="11">
    <mergeCell ref="A1:E1"/>
    <mergeCell ref="D2:E2"/>
    <mergeCell ref="A10:E10"/>
    <mergeCell ref="A12:A13"/>
    <mergeCell ref="B12:E12"/>
    <mergeCell ref="A21:A22"/>
    <mergeCell ref="B21:E21"/>
    <mergeCell ref="B30:D30"/>
    <mergeCell ref="B33:D33"/>
    <mergeCell ref="B36:C36"/>
    <mergeCell ref="B37:C37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40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39081</v>
      </c>
      <c r="C4" s="9">
        <f>SUM(D4:E4)</f>
        <v>81736</v>
      </c>
      <c r="D4" s="9">
        <v>38847</v>
      </c>
      <c r="E4" s="10">
        <v>42889</v>
      </c>
    </row>
    <row r="5" spans="1:5" ht="18" customHeight="1">
      <c r="A5" s="11" t="s">
        <v>6</v>
      </c>
      <c r="B5" s="12">
        <v>1728</v>
      </c>
      <c r="C5" s="9">
        <f>SUM(D5:E5)</f>
        <v>3508</v>
      </c>
      <c r="D5" s="13">
        <v>1687</v>
      </c>
      <c r="E5" s="14">
        <v>1821</v>
      </c>
    </row>
    <row r="6" spans="1:5" ht="18" customHeight="1">
      <c r="A6" s="11" t="s">
        <v>7</v>
      </c>
      <c r="B6" s="12">
        <v>5842</v>
      </c>
      <c r="C6" s="9">
        <f>SUM(D6:E6)</f>
        <v>12722</v>
      </c>
      <c r="D6" s="13">
        <v>6036</v>
      </c>
      <c r="E6" s="14">
        <v>6686</v>
      </c>
    </row>
    <row r="7" spans="1:5" ht="18" customHeight="1" thickBot="1">
      <c r="A7" s="11" t="s">
        <v>8</v>
      </c>
      <c r="B7" s="12">
        <v>3154</v>
      </c>
      <c r="C7" s="9">
        <f>SUM(D7:E7)</f>
        <v>6956</v>
      </c>
      <c r="D7" s="13">
        <v>3288</v>
      </c>
      <c r="E7" s="14">
        <v>3668</v>
      </c>
    </row>
    <row r="8" spans="1:6" ht="19.5" customHeight="1" thickTop="1">
      <c r="A8" s="15" t="s">
        <v>9</v>
      </c>
      <c r="B8" s="16">
        <f>SUM(B4:B7)</f>
        <v>49805</v>
      </c>
      <c r="C8" s="17">
        <f>SUM(C4:C7)</f>
        <v>104922</v>
      </c>
      <c r="D8" s="17">
        <f>SUM(D4:D7)</f>
        <v>49858</v>
      </c>
      <c r="E8" s="17">
        <f>SUM(E4:E7)</f>
        <v>55064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39081</v>
      </c>
      <c r="C14" s="23">
        <v>38717</v>
      </c>
      <c r="D14" s="8">
        <f>+B14-C14</f>
        <v>364</v>
      </c>
      <c r="E14" s="24">
        <f>+D14/C14</f>
        <v>0.009401554872536612</v>
      </c>
    </row>
    <row r="15" spans="1:5" ht="13.5">
      <c r="A15" s="11" t="s">
        <v>6</v>
      </c>
      <c r="B15" s="23">
        <f>B5</f>
        <v>1728</v>
      </c>
      <c r="C15" s="23">
        <v>1722</v>
      </c>
      <c r="D15" s="12">
        <f>+B15-C15</f>
        <v>6</v>
      </c>
      <c r="E15" s="26">
        <f>+D15/C15</f>
        <v>0.003484320557491289</v>
      </c>
    </row>
    <row r="16" spans="1:5" ht="13.5">
      <c r="A16" s="11" t="s">
        <v>7</v>
      </c>
      <c r="B16" s="23">
        <f>B6</f>
        <v>5842</v>
      </c>
      <c r="C16" s="23">
        <v>5826</v>
      </c>
      <c r="D16" s="12">
        <f>+B16-C16</f>
        <v>16</v>
      </c>
      <c r="E16" s="26">
        <f>+D16/C16</f>
        <v>0.0027463096464126332</v>
      </c>
    </row>
    <row r="17" spans="1:5" ht="14.25" thickBot="1">
      <c r="A17" s="11" t="s">
        <v>8</v>
      </c>
      <c r="B17" s="23">
        <f>B7</f>
        <v>3154</v>
      </c>
      <c r="C17" s="23">
        <v>3148</v>
      </c>
      <c r="D17" s="12">
        <f>+B17-C17</f>
        <v>6</v>
      </c>
      <c r="E17" s="26">
        <f>+D17/C17</f>
        <v>0.0019059720457433292</v>
      </c>
    </row>
    <row r="18" spans="1:5" ht="14.25" thickTop="1">
      <c r="A18" s="15" t="s">
        <v>9</v>
      </c>
      <c r="B18" s="27">
        <f>SUM(B14:B17)</f>
        <v>49805</v>
      </c>
      <c r="C18" s="27">
        <f>SUM(C14:C17)</f>
        <v>49413</v>
      </c>
      <c r="D18" s="28">
        <f>SUM(D14:D17)</f>
        <v>392</v>
      </c>
      <c r="E18" s="29">
        <f>+D18/C18</f>
        <v>0.00793313500495821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81736</v>
      </c>
      <c r="C23" s="23">
        <v>81184</v>
      </c>
      <c r="D23" s="8">
        <f>+B23-C23</f>
        <v>552</v>
      </c>
      <c r="E23" s="24">
        <f>+D23/C23</f>
        <v>0.006799369333858889</v>
      </c>
    </row>
    <row r="24" spans="1:5" ht="13.5">
      <c r="A24" s="11" t="s">
        <v>6</v>
      </c>
      <c r="B24" s="25">
        <f>+C5</f>
        <v>3508</v>
      </c>
      <c r="C24" s="25">
        <v>3508</v>
      </c>
      <c r="D24" s="12">
        <f>+B24-C24</f>
        <v>0</v>
      </c>
      <c r="E24" s="24">
        <f>+D24/C24</f>
        <v>0</v>
      </c>
    </row>
    <row r="25" spans="1:5" ht="13.5">
      <c r="A25" s="11" t="s">
        <v>7</v>
      </c>
      <c r="B25" s="25">
        <f>+C6</f>
        <v>12722</v>
      </c>
      <c r="C25" s="25">
        <v>12700</v>
      </c>
      <c r="D25" s="12">
        <f>+B25-C25</f>
        <v>22</v>
      </c>
      <c r="E25" s="24">
        <f>+D25/C25</f>
        <v>0.0017322834645669292</v>
      </c>
    </row>
    <row r="26" spans="1:5" ht="14.25" thickBot="1">
      <c r="A26" s="11" t="s">
        <v>8</v>
      </c>
      <c r="B26" s="25">
        <f>+C7</f>
        <v>6956</v>
      </c>
      <c r="C26" s="25">
        <v>6961</v>
      </c>
      <c r="D26" s="12">
        <f>+B26-C26</f>
        <v>-5</v>
      </c>
      <c r="E26" s="24">
        <f>+D26/C26</f>
        <v>-0.0007182876023559833</v>
      </c>
    </row>
    <row r="27" spans="1:5" ht="14.25" thickTop="1">
      <c r="A27" s="15" t="s">
        <v>9</v>
      </c>
      <c r="B27" s="27">
        <f>SUM(B23:B26)</f>
        <v>104922</v>
      </c>
      <c r="C27" s="27">
        <f>SUM(C23:C26)</f>
        <v>104353</v>
      </c>
      <c r="D27" s="28">
        <f>SUM(D23:D26)</f>
        <v>569</v>
      </c>
      <c r="E27" s="30">
        <f>+D27/C27</f>
        <v>0.0054526463062873134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83</v>
      </c>
      <c r="C32" s="32">
        <v>107</v>
      </c>
      <c r="D32" s="35">
        <f>B32-C32</f>
        <v>-24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1064</v>
      </c>
      <c r="C35" s="33">
        <v>471</v>
      </c>
      <c r="D35" s="35">
        <f>B35-C35</f>
        <v>593</v>
      </c>
    </row>
    <row r="36" spans="2:4" ht="14.25" thickBot="1">
      <c r="B36" s="60" t="s">
        <v>24</v>
      </c>
      <c r="C36" s="61"/>
      <c r="D36" s="34">
        <f>D32+D35</f>
        <v>569</v>
      </c>
    </row>
    <row r="37" spans="2:4" ht="14.25" thickBot="1">
      <c r="B37" s="60" t="s">
        <v>25</v>
      </c>
      <c r="C37" s="61"/>
      <c r="D37" s="34">
        <v>-370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16161</v>
      </c>
    </row>
    <row r="42" spans="1:4" ht="13.5">
      <c r="A42" s="42"/>
      <c r="C42" s="45" t="s">
        <v>28</v>
      </c>
      <c r="D42" s="46">
        <v>61491</v>
      </c>
    </row>
    <row r="43" spans="3:4" ht="13.5">
      <c r="C43" s="45" t="s">
        <v>29</v>
      </c>
      <c r="D43" s="46">
        <v>27270</v>
      </c>
    </row>
    <row r="44" spans="3:4" ht="13.5">
      <c r="C44" s="47" t="s">
        <v>30</v>
      </c>
      <c r="D44" s="46">
        <f>SUM(D41:D43)</f>
        <v>104922</v>
      </c>
    </row>
    <row r="45" spans="3:4" ht="13.5">
      <c r="C45" s="47" t="s">
        <v>26</v>
      </c>
      <c r="D45" s="48">
        <v>0.2599</v>
      </c>
    </row>
    <row r="46" spans="3:4" ht="14.25" thickBot="1">
      <c r="C46" s="39" t="s">
        <v>32</v>
      </c>
      <c r="D46" s="38">
        <v>45.912697</v>
      </c>
    </row>
  </sheetData>
  <sheetProtection/>
  <mergeCells count="11"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41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39118</v>
      </c>
      <c r="C4" s="9">
        <f>SUM(D4:E4)</f>
        <v>81747</v>
      </c>
      <c r="D4" s="9">
        <v>38863</v>
      </c>
      <c r="E4" s="10">
        <v>42884</v>
      </c>
    </row>
    <row r="5" spans="1:5" ht="18" customHeight="1">
      <c r="A5" s="11" t="s">
        <v>6</v>
      </c>
      <c r="B5" s="12">
        <v>1727</v>
      </c>
      <c r="C5" s="9">
        <f>SUM(D5:E5)</f>
        <v>3502</v>
      </c>
      <c r="D5" s="13">
        <v>1687</v>
      </c>
      <c r="E5" s="14">
        <v>1815</v>
      </c>
    </row>
    <row r="6" spans="1:5" ht="18" customHeight="1">
      <c r="A6" s="11" t="s">
        <v>7</v>
      </c>
      <c r="B6" s="12">
        <v>5850</v>
      </c>
      <c r="C6" s="9">
        <f>SUM(D6:E6)</f>
        <v>12713</v>
      </c>
      <c r="D6" s="13">
        <v>6023</v>
      </c>
      <c r="E6" s="14">
        <v>6690</v>
      </c>
    </row>
    <row r="7" spans="1:5" ht="18" customHeight="1" thickBot="1">
      <c r="A7" s="11" t="s">
        <v>8</v>
      </c>
      <c r="B7" s="12">
        <v>3165</v>
      </c>
      <c r="C7" s="9">
        <f>SUM(D7:E7)</f>
        <v>6956</v>
      </c>
      <c r="D7" s="13">
        <v>3284</v>
      </c>
      <c r="E7" s="14">
        <v>3672</v>
      </c>
    </row>
    <row r="8" spans="1:6" ht="19.5" customHeight="1" thickTop="1">
      <c r="A8" s="15" t="s">
        <v>9</v>
      </c>
      <c r="B8" s="16">
        <f>SUM(B4:B7)</f>
        <v>49860</v>
      </c>
      <c r="C8" s="17">
        <f>SUM(C4:C7)</f>
        <v>104918</v>
      </c>
      <c r="D8" s="17">
        <f>SUM(D4:D7)</f>
        <v>49857</v>
      </c>
      <c r="E8" s="17">
        <f>SUM(E4:E7)</f>
        <v>55061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39118</v>
      </c>
      <c r="C14" s="23">
        <v>39081</v>
      </c>
      <c r="D14" s="8">
        <f>+B14-C14</f>
        <v>37</v>
      </c>
      <c r="E14" s="24">
        <f>+D14/C14</f>
        <v>0.0009467516184335099</v>
      </c>
    </row>
    <row r="15" spans="1:5" ht="13.5">
      <c r="A15" s="11" t="s">
        <v>6</v>
      </c>
      <c r="B15" s="23">
        <f>B5</f>
        <v>1727</v>
      </c>
      <c r="C15" s="23">
        <v>1728</v>
      </c>
      <c r="D15" s="12">
        <f>+B15-C15</f>
        <v>-1</v>
      </c>
      <c r="E15" s="26">
        <f>+D15/C15</f>
        <v>-0.0005787037037037037</v>
      </c>
    </row>
    <row r="16" spans="1:5" ht="13.5">
      <c r="A16" s="11" t="s">
        <v>7</v>
      </c>
      <c r="B16" s="23">
        <f>B6</f>
        <v>5850</v>
      </c>
      <c r="C16" s="23">
        <v>5842</v>
      </c>
      <c r="D16" s="12">
        <f>+B16-C16</f>
        <v>8</v>
      </c>
      <c r="E16" s="26">
        <f>+D16/C16</f>
        <v>0.0013693940431359123</v>
      </c>
    </row>
    <row r="17" spans="1:5" ht="14.25" thickBot="1">
      <c r="A17" s="11" t="s">
        <v>8</v>
      </c>
      <c r="B17" s="23">
        <f>B7</f>
        <v>3165</v>
      </c>
      <c r="C17" s="23">
        <v>3154</v>
      </c>
      <c r="D17" s="12">
        <f>+B17-C17</f>
        <v>11</v>
      </c>
      <c r="E17" s="26">
        <f>+D17/C17</f>
        <v>0.0034876347495244133</v>
      </c>
    </row>
    <row r="18" spans="1:5" ht="14.25" thickTop="1">
      <c r="A18" s="15" t="s">
        <v>9</v>
      </c>
      <c r="B18" s="27">
        <f>SUM(B14:B17)</f>
        <v>49860</v>
      </c>
      <c r="C18" s="27">
        <f>SUM(C14:C17)</f>
        <v>49805</v>
      </c>
      <c r="D18" s="28">
        <f>SUM(D14:D17)</f>
        <v>55</v>
      </c>
      <c r="E18" s="29">
        <f>+D18/C18</f>
        <v>0.001104306796506375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81747</v>
      </c>
      <c r="C23" s="23">
        <v>81736</v>
      </c>
      <c r="D23" s="8">
        <f>+B23-C23</f>
        <v>11</v>
      </c>
      <c r="E23" s="24">
        <f>+D23/C23</f>
        <v>0.00013457962219829697</v>
      </c>
    </row>
    <row r="24" spans="1:5" ht="13.5">
      <c r="A24" s="11" t="s">
        <v>6</v>
      </c>
      <c r="B24" s="25">
        <f>+C5</f>
        <v>3502</v>
      </c>
      <c r="C24" s="25">
        <v>3508</v>
      </c>
      <c r="D24" s="12">
        <f>+B24-C24</f>
        <v>-6</v>
      </c>
      <c r="E24" s="24">
        <f>+D24/C24</f>
        <v>-0.0017103762827822121</v>
      </c>
    </row>
    <row r="25" spans="1:5" ht="13.5">
      <c r="A25" s="11" t="s">
        <v>7</v>
      </c>
      <c r="B25" s="25">
        <f>+C6</f>
        <v>12713</v>
      </c>
      <c r="C25" s="25">
        <v>12722</v>
      </c>
      <c r="D25" s="12">
        <f>+B25-C25</f>
        <v>-9</v>
      </c>
      <c r="E25" s="24">
        <f>+D25/C25</f>
        <v>-0.0007074359377456375</v>
      </c>
    </row>
    <row r="26" spans="1:5" ht="14.25" thickBot="1">
      <c r="A26" s="11" t="s">
        <v>8</v>
      </c>
      <c r="B26" s="25">
        <f>+C7</f>
        <v>6956</v>
      </c>
      <c r="C26" s="25">
        <v>6956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104918</v>
      </c>
      <c r="C27" s="27">
        <f>SUM(C23:C26)</f>
        <v>104922</v>
      </c>
      <c r="D27" s="28">
        <f>SUM(D23:D26)</f>
        <v>-4</v>
      </c>
      <c r="E27" s="30">
        <f>+D27/C27</f>
        <v>-3.8123558452946E-05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79</v>
      </c>
      <c r="C32" s="32">
        <v>104</v>
      </c>
      <c r="D32" s="35">
        <f>B32-C32</f>
        <v>-25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264</v>
      </c>
      <c r="C35" s="33">
        <v>243</v>
      </c>
      <c r="D35" s="35">
        <f>B35-C35</f>
        <v>21</v>
      </c>
    </row>
    <row r="36" spans="2:4" ht="14.25" thickBot="1">
      <c r="B36" s="60" t="s">
        <v>24</v>
      </c>
      <c r="C36" s="61"/>
      <c r="D36" s="34">
        <f>D32+D35</f>
        <v>-4</v>
      </c>
    </row>
    <row r="37" spans="2:4" ht="14.25" thickBot="1">
      <c r="B37" s="60" t="s">
        <v>25</v>
      </c>
      <c r="C37" s="61"/>
      <c r="D37" s="34">
        <v>-447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16129</v>
      </c>
    </row>
    <row r="42" spans="1:4" ht="13.5">
      <c r="A42" s="42"/>
      <c r="C42" s="45" t="s">
        <v>28</v>
      </c>
      <c r="D42" s="46">
        <v>61494</v>
      </c>
    </row>
    <row r="43" spans="3:4" ht="13.5">
      <c r="C43" s="45" t="s">
        <v>29</v>
      </c>
      <c r="D43" s="46">
        <v>27295</v>
      </c>
    </row>
    <row r="44" spans="3:4" ht="13.5">
      <c r="C44" s="47" t="s">
        <v>30</v>
      </c>
      <c r="D44" s="46">
        <f>SUM(D41:D43)</f>
        <v>104918</v>
      </c>
    </row>
    <row r="45" spans="3:4" ht="13.5">
      <c r="C45" s="47" t="s">
        <v>26</v>
      </c>
      <c r="D45" s="48">
        <v>0.2602</v>
      </c>
    </row>
    <row r="46" spans="3:4" ht="14.25" thickBot="1">
      <c r="C46" s="39" t="s">
        <v>32</v>
      </c>
      <c r="D46" s="38">
        <v>45.9159725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0" sqref="D4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42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39162</v>
      </c>
      <c r="C4" s="9">
        <f>SUM(D4:E4)</f>
        <v>81856</v>
      </c>
      <c r="D4" s="9">
        <v>38904</v>
      </c>
      <c r="E4" s="10">
        <v>42952</v>
      </c>
    </row>
    <row r="5" spans="1:5" ht="18" customHeight="1">
      <c r="A5" s="11" t="s">
        <v>6</v>
      </c>
      <c r="B5" s="12">
        <v>1723</v>
      </c>
      <c r="C5" s="9">
        <f>SUM(D5:E5)</f>
        <v>3493</v>
      </c>
      <c r="D5" s="13">
        <v>1684</v>
      </c>
      <c r="E5" s="14">
        <v>1809</v>
      </c>
    </row>
    <row r="6" spans="1:5" ht="18" customHeight="1">
      <c r="A6" s="11" t="s">
        <v>7</v>
      </c>
      <c r="B6" s="12">
        <v>5841</v>
      </c>
      <c r="C6" s="9">
        <f>SUM(D6:E6)</f>
        <v>12706</v>
      </c>
      <c r="D6" s="13">
        <v>6027</v>
      </c>
      <c r="E6" s="14">
        <v>6679</v>
      </c>
    </row>
    <row r="7" spans="1:5" ht="18" customHeight="1" thickBot="1">
      <c r="A7" s="11" t="s">
        <v>8</v>
      </c>
      <c r="B7" s="12">
        <v>3166</v>
      </c>
      <c r="C7" s="9">
        <f>SUM(D7:E7)</f>
        <v>6956</v>
      </c>
      <c r="D7" s="13">
        <v>3282</v>
      </c>
      <c r="E7" s="14">
        <v>3674</v>
      </c>
    </row>
    <row r="8" spans="1:6" ht="19.5" customHeight="1" thickTop="1">
      <c r="A8" s="15" t="s">
        <v>9</v>
      </c>
      <c r="B8" s="16">
        <f>SUM(B4:B7)</f>
        <v>49892</v>
      </c>
      <c r="C8" s="17">
        <f>SUM(C4:C7)</f>
        <v>105011</v>
      </c>
      <c r="D8" s="17">
        <f>SUM(D4:D7)</f>
        <v>49897</v>
      </c>
      <c r="E8" s="17">
        <f>SUM(E4:E7)</f>
        <v>55114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39162</v>
      </c>
      <c r="C14" s="23">
        <v>39118</v>
      </c>
      <c r="D14" s="8">
        <f>+B14-C14</f>
        <v>44</v>
      </c>
      <c r="E14" s="24">
        <f>+D14/C14</f>
        <v>0.0011248018814867837</v>
      </c>
    </row>
    <row r="15" spans="1:5" ht="13.5">
      <c r="A15" s="11" t="s">
        <v>6</v>
      </c>
      <c r="B15" s="23">
        <f>B5</f>
        <v>1723</v>
      </c>
      <c r="C15" s="23">
        <v>1727</v>
      </c>
      <c r="D15" s="12">
        <f>+B15-C15</f>
        <v>-4</v>
      </c>
      <c r="E15" s="26">
        <f>+D15/C15</f>
        <v>-0.0023161551823972205</v>
      </c>
    </row>
    <row r="16" spans="1:5" ht="13.5">
      <c r="A16" s="11" t="s">
        <v>7</v>
      </c>
      <c r="B16" s="23">
        <f>B6</f>
        <v>5841</v>
      </c>
      <c r="C16" s="23">
        <v>5850</v>
      </c>
      <c r="D16" s="12">
        <f>+B16-C16</f>
        <v>-9</v>
      </c>
      <c r="E16" s="26">
        <f>+D16/C16</f>
        <v>-0.0015384615384615385</v>
      </c>
    </row>
    <row r="17" spans="1:5" ht="14.25" thickBot="1">
      <c r="A17" s="11" t="s">
        <v>8</v>
      </c>
      <c r="B17" s="23">
        <f>B7</f>
        <v>3166</v>
      </c>
      <c r="C17" s="23">
        <v>3165</v>
      </c>
      <c r="D17" s="12">
        <f>+B17-C17</f>
        <v>1</v>
      </c>
      <c r="E17" s="26">
        <f>+D17/C17</f>
        <v>0.000315955766192733</v>
      </c>
    </row>
    <row r="18" spans="1:5" ht="14.25" thickTop="1">
      <c r="A18" s="15" t="s">
        <v>9</v>
      </c>
      <c r="B18" s="27">
        <f>SUM(B14:B17)</f>
        <v>49892</v>
      </c>
      <c r="C18" s="27">
        <f>SUM(C14:C17)</f>
        <v>49860</v>
      </c>
      <c r="D18" s="28">
        <f>SUM(D14:D17)</f>
        <v>32</v>
      </c>
      <c r="E18" s="29">
        <f>+D18/C18</f>
        <v>0.0006417970316887284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81856</v>
      </c>
      <c r="C23" s="23">
        <v>81747</v>
      </c>
      <c r="D23" s="8">
        <f>+B23-C23</f>
        <v>109</v>
      </c>
      <c r="E23" s="24">
        <f>+D23/C23</f>
        <v>0.0013333822647925919</v>
      </c>
    </row>
    <row r="24" spans="1:5" ht="13.5">
      <c r="A24" s="11" t="s">
        <v>6</v>
      </c>
      <c r="B24" s="25">
        <f>+C5</f>
        <v>3493</v>
      </c>
      <c r="C24" s="25">
        <v>3502</v>
      </c>
      <c r="D24" s="12">
        <f>+B24-C24</f>
        <v>-9</v>
      </c>
      <c r="E24" s="24">
        <f>+D24/C24</f>
        <v>-0.002569960022844089</v>
      </c>
    </row>
    <row r="25" spans="1:5" ht="13.5">
      <c r="A25" s="11" t="s">
        <v>7</v>
      </c>
      <c r="B25" s="25">
        <f>+C6</f>
        <v>12706</v>
      </c>
      <c r="C25" s="25">
        <v>12713</v>
      </c>
      <c r="D25" s="12">
        <f>+B25-C25</f>
        <v>-7</v>
      </c>
      <c r="E25" s="24">
        <f>+D25/C25</f>
        <v>-0.0005506174781719499</v>
      </c>
    </row>
    <row r="26" spans="1:5" ht="14.25" thickBot="1">
      <c r="A26" s="11" t="s">
        <v>8</v>
      </c>
      <c r="B26" s="25">
        <f>+C7</f>
        <v>6956</v>
      </c>
      <c r="C26" s="25">
        <v>6956</v>
      </c>
      <c r="D26" s="12">
        <f>+B26-C26</f>
        <v>0</v>
      </c>
      <c r="E26" s="24">
        <f>+D26/C26</f>
        <v>0</v>
      </c>
    </row>
    <row r="27" spans="1:5" ht="14.25" thickTop="1">
      <c r="A27" s="15" t="s">
        <v>9</v>
      </c>
      <c r="B27" s="27">
        <f>SUM(B23:B26)</f>
        <v>105011</v>
      </c>
      <c r="C27" s="27">
        <f>SUM(C23:C26)</f>
        <v>104918</v>
      </c>
      <c r="D27" s="28">
        <f>SUM(D23:D26)</f>
        <v>93</v>
      </c>
      <c r="E27" s="30">
        <f>+D27/C27</f>
        <v>0.0008864065270020397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79</v>
      </c>
      <c r="C32" s="32">
        <v>96</v>
      </c>
      <c r="D32" s="35">
        <f>B32-C32</f>
        <v>-17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312</v>
      </c>
      <c r="C35" s="33">
        <v>202</v>
      </c>
      <c r="D35" s="35">
        <f>B35-C35</f>
        <v>110</v>
      </c>
    </row>
    <row r="36" spans="2:4" ht="14.25" thickBot="1">
      <c r="B36" s="60" t="s">
        <v>24</v>
      </c>
      <c r="C36" s="61"/>
      <c r="D36" s="34">
        <f>D32+D35</f>
        <v>93</v>
      </c>
    </row>
    <row r="37" spans="2:4" ht="14.25" thickBot="1">
      <c r="B37" s="60" t="s">
        <v>25</v>
      </c>
      <c r="C37" s="61"/>
      <c r="D37" s="34">
        <v>-354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16160</v>
      </c>
    </row>
    <row r="42" spans="1:4" ht="13.5">
      <c r="A42" s="42"/>
      <c r="C42" s="45" t="s">
        <v>28</v>
      </c>
      <c r="D42" s="46">
        <v>61506</v>
      </c>
    </row>
    <row r="43" spans="3:4" ht="13.5">
      <c r="C43" s="45" t="s">
        <v>29</v>
      </c>
      <c r="D43" s="46">
        <v>27345</v>
      </c>
    </row>
    <row r="44" spans="3:4" ht="13.5">
      <c r="C44" s="47" t="s">
        <v>30</v>
      </c>
      <c r="D44" s="46">
        <f>SUM(D41:D43)</f>
        <v>105011</v>
      </c>
    </row>
    <row r="45" spans="3:4" ht="13.5">
      <c r="C45" s="47" t="s">
        <v>26</v>
      </c>
      <c r="D45" s="48">
        <v>0.2604</v>
      </c>
    </row>
    <row r="46" spans="3:4" ht="14.25" thickBot="1">
      <c r="C46" s="39" t="s">
        <v>32</v>
      </c>
      <c r="D46" s="38">
        <v>45.9006342</v>
      </c>
    </row>
  </sheetData>
  <sheetProtection/>
  <mergeCells count="11">
    <mergeCell ref="B30:D30"/>
    <mergeCell ref="B33:D33"/>
    <mergeCell ref="B36:C36"/>
    <mergeCell ref="B37:C37"/>
    <mergeCell ref="A1:E1"/>
    <mergeCell ref="D2:E2"/>
    <mergeCell ref="A10:E10"/>
    <mergeCell ref="A12:A13"/>
    <mergeCell ref="B12:E12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37" sqref="D37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43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39174</v>
      </c>
      <c r="C4" s="9">
        <f>SUM(D4:E4)</f>
        <v>81898</v>
      </c>
      <c r="D4" s="9">
        <v>38914</v>
      </c>
      <c r="E4" s="10">
        <v>42984</v>
      </c>
    </row>
    <row r="5" spans="1:5" ht="18" customHeight="1">
      <c r="A5" s="11" t="s">
        <v>6</v>
      </c>
      <c r="B5" s="12">
        <v>1715</v>
      </c>
      <c r="C5" s="9">
        <f>SUM(D5:E5)</f>
        <v>3477</v>
      </c>
      <c r="D5" s="13">
        <v>1673</v>
      </c>
      <c r="E5" s="14">
        <v>1804</v>
      </c>
    </row>
    <row r="6" spans="1:5" ht="18" customHeight="1">
      <c r="A6" s="11" t="s">
        <v>7</v>
      </c>
      <c r="B6" s="12">
        <v>5837</v>
      </c>
      <c r="C6" s="9">
        <f>SUM(D6:E6)</f>
        <v>12695</v>
      </c>
      <c r="D6" s="13">
        <v>6020</v>
      </c>
      <c r="E6" s="14">
        <v>6675</v>
      </c>
    </row>
    <row r="7" spans="1:5" ht="18" customHeight="1" thickBot="1">
      <c r="A7" s="11" t="s">
        <v>8</v>
      </c>
      <c r="B7" s="12">
        <v>3162</v>
      </c>
      <c r="C7" s="9">
        <f>SUM(D7:E7)</f>
        <v>6953</v>
      </c>
      <c r="D7" s="13">
        <v>3282</v>
      </c>
      <c r="E7" s="14">
        <v>3671</v>
      </c>
    </row>
    <row r="8" spans="1:6" ht="19.5" customHeight="1" thickTop="1">
      <c r="A8" s="15" t="s">
        <v>9</v>
      </c>
      <c r="B8" s="16">
        <f>SUM(B4:B7)</f>
        <v>49888</v>
      </c>
      <c r="C8" s="17">
        <f>SUM(C4:C7)</f>
        <v>105023</v>
      </c>
      <c r="D8" s="17">
        <f>SUM(D4:D7)</f>
        <v>49889</v>
      </c>
      <c r="E8" s="17">
        <f>SUM(E4:E7)</f>
        <v>55134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39174</v>
      </c>
      <c r="C14" s="23">
        <v>39162</v>
      </c>
      <c r="D14" s="8">
        <f>+B14-C14</f>
        <v>12</v>
      </c>
      <c r="E14" s="24">
        <f>+D14/C14</f>
        <v>0.00030641948827945457</v>
      </c>
    </row>
    <row r="15" spans="1:5" ht="13.5">
      <c r="A15" s="11" t="s">
        <v>6</v>
      </c>
      <c r="B15" s="23">
        <f>B5</f>
        <v>1715</v>
      </c>
      <c r="C15" s="23">
        <v>1723</v>
      </c>
      <c r="D15" s="12">
        <f>+B15-C15</f>
        <v>-8</v>
      </c>
      <c r="E15" s="26">
        <f>+D15/C15</f>
        <v>-0.0046430644225188625</v>
      </c>
    </row>
    <row r="16" spans="1:5" ht="13.5">
      <c r="A16" s="11" t="s">
        <v>7</v>
      </c>
      <c r="B16" s="23">
        <f>B6</f>
        <v>5837</v>
      </c>
      <c r="C16" s="23">
        <v>5841</v>
      </c>
      <c r="D16" s="12">
        <f>+B16-C16</f>
        <v>-4</v>
      </c>
      <c r="E16" s="26">
        <f>+D16/C16</f>
        <v>-0.000684814244136278</v>
      </c>
    </row>
    <row r="17" spans="1:5" ht="14.25" thickBot="1">
      <c r="A17" s="11" t="s">
        <v>8</v>
      </c>
      <c r="B17" s="23">
        <f>B7</f>
        <v>3162</v>
      </c>
      <c r="C17" s="23">
        <v>3166</v>
      </c>
      <c r="D17" s="12">
        <f>+B17-C17</f>
        <v>-4</v>
      </c>
      <c r="E17" s="26">
        <f>+D17/C17</f>
        <v>-0.0012634238787113076</v>
      </c>
    </row>
    <row r="18" spans="1:5" ht="14.25" thickTop="1">
      <c r="A18" s="15" t="s">
        <v>9</v>
      </c>
      <c r="B18" s="27">
        <f>SUM(B14:B17)</f>
        <v>49888</v>
      </c>
      <c r="C18" s="27">
        <f>SUM(C14:C17)</f>
        <v>49892</v>
      </c>
      <c r="D18" s="28">
        <f>SUM(D14:D17)</f>
        <v>-4</v>
      </c>
      <c r="E18" s="29">
        <f>+D18/C18</f>
        <v>-8.017317405596088E-05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81898</v>
      </c>
      <c r="C23" s="23">
        <v>81856</v>
      </c>
      <c r="D23" s="8">
        <f>+B23-C23</f>
        <v>42</v>
      </c>
      <c r="E23" s="24">
        <f>+D23/C23</f>
        <v>0.000513096168881939</v>
      </c>
    </row>
    <row r="24" spans="1:5" ht="13.5">
      <c r="A24" s="11" t="s">
        <v>6</v>
      </c>
      <c r="B24" s="25">
        <f>+C5</f>
        <v>3477</v>
      </c>
      <c r="C24" s="25">
        <v>3493</v>
      </c>
      <c r="D24" s="12">
        <f>+B24-C24</f>
        <v>-16</v>
      </c>
      <c r="E24" s="24">
        <f>+D24/C24</f>
        <v>-0.004580589750930432</v>
      </c>
    </row>
    <row r="25" spans="1:5" ht="13.5">
      <c r="A25" s="11" t="s">
        <v>7</v>
      </c>
      <c r="B25" s="25">
        <f>+C6</f>
        <v>12695</v>
      </c>
      <c r="C25" s="25">
        <v>12706</v>
      </c>
      <c r="D25" s="12">
        <f>+B25-C25</f>
        <v>-11</v>
      </c>
      <c r="E25" s="24">
        <f>+D25/C25</f>
        <v>-0.0008657327246969935</v>
      </c>
    </row>
    <row r="26" spans="1:5" ht="14.25" thickBot="1">
      <c r="A26" s="11" t="s">
        <v>8</v>
      </c>
      <c r="B26" s="25">
        <f>+C7</f>
        <v>6953</v>
      </c>
      <c r="C26" s="25">
        <v>6956</v>
      </c>
      <c r="D26" s="12">
        <f>+B26-C26</f>
        <v>-3</v>
      </c>
      <c r="E26" s="24">
        <f>+D26/C26</f>
        <v>-0.0004312823461759632</v>
      </c>
    </row>
    <row r="27" spans="1:5" ht="14.25" thickTop="1">
      <c r="A27" s="15" t="s">
        <v>9</v>
      </c>
      <c r="B27" s="27">
        <f>SUM(B23:B26)</f>
        <v>105023</v>
      </c>
      <c r="C27" s="27">
        <f>SUM(C23:C26)</f>
        <v>105011</v>
      </c>
      <c r="D27" s="28">
        <f>SUM(D23:D26)</f>
        <v>12</v>
      </c>
      <c r="E27" s="30">
        <f>+D27/C27</f>
        <v>0.00011427374275075944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107</v>
      </c>
      <c r="C32" s="32">
        <v>70</v>
      </c>
      <c r="D32" s="35">
        <f>B32-C32</f>
        <v>37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289</v>
      </c>
      <c r="C35" s="33">
        <v>314</v>
      </c>
      <c r="D35" s="35">
        <f>B35-C35</f>
        <v>-25</v>
      </c>
    </row>
    <row r="36" spans="2:4" ht="14.25" thickBot="1">
      <c r="B36" s="60" t="s">
        <v>24</v>
      </c>
      <c r="C36" s="61"/>
      <c r="D36" s="34">
        <f>D32+D35</f>
        <v>12</v>
      </c>
    </row>
    <row r="37" spans="2:4" ht="14.25" thickBot="1">
      <c r="B37" s="60" t="s">
        <v>25</v>
      </c>
      <c r="C37" s="61"/>
      <c r="D37" s="34">
        <v>-339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16175</v>
      </c>
    </row>
    <row r="42" spans="1:4" ht="13.5">
      <c r="A42" s="42"/>
      <c r="C42" s="45" t="s">
        <v>28</v>
      </c>
      <c r="D42" s="46">
        <v>61410</v>
      </c>
    </row>
    <row r="43" spans="3:4" ht="13.5">
      <c r="C43" s="45" t="s">
        <v>29</v>
      </c>
      <c r="D43" s="46">
        <v>27438</v>
      </c>
    </row>
    <row r="44" spans="3:4" ht="13.5">
      <c r="C44" s="47" t="s">
        <v>30</v>
      </c>
      <c r="D44" s="46">
        <f>SUM(D41:D43)</f>
        <v>105023</v>
      </c>
    </row>
    <row r="45" spans="3:4" ht="13.5">
      <c r="C45" s="47" t="s">
        <v>26</v>
      </c>
      <c r="D45" s="48">
        <v>0.2613</v>
      </c>
    </row>
    <row r="46" spans="3:4" ht="14.25" thickBot="1">
      <c r="C46" s="39" t="s">
        <v>32</v>
      </c>
      <c r="D46" s="38">
        <v>45.9226788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44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39228</v>
      </c>
      <c r="C4" s="9">
        <f>SUM(D4:E4)</f>
        <v>81982</v>
      </c>
      <c r="D4" s="9">
        <v>38968</v>
      </c>
      <c r="E4" s="10">
        <v>43014</v>
      </c>
    </row>
    <row r="5" spans="1:5" ht="18" customHeight="1">
      <c r="A5" s="11" t="s">
        <v>6</v>
      </c>
      <c r="B5" s="12">
        <v>1711</v>
      </c>
      <c r="C5" s="9">
        <f>SUM(D5:E5)</f>
        <v>3454</v>
      </c>
      <c r="D5" s="13">
        <v>1659</v>
      </c>
      <c r="E5" s="14">
        <v>1795</v>
      </c>
    </row>
    <row r="6" spans="1:5" ht="18" customHeight="1">
      <c r="A6" s="11" t="s">
        <v>7</v>
      </c>
      <c r="B6" s="12">
        <v>5848</v>
      </c>
      <c r="C6" s="9">
        <f>SUM(D6:E6)</f>
        <v>12710</v>
      </c>
      <c r="D6" s="13">
        <v>6035</v>
      </c>
      <c r="E6" s="14">
        <v>6675</v>
      </c>
    </row>
    <row r="7" spans="1:5" ht="18" customHeight="1" thickBot="1">
      <c r="A7" s="11" t="s">
        <v>8</v>
      </c>
      <c r="B7" s="12">
        <v>3160</v>
      </c>
      <c r="C7" s="9">
        <f>SUM(D7:E7)</f>
        <v>6949</v>
      </c>
      <c r="D7" s="13">
        <v>3285</v>
      </c>
      <c r="E7" s="14">
        <v>3664</v>
      </c>
    </row>
    <row r="8" spans="1:6" ht="19.5" customHeight="1" thickTop="1">
      <c r="A8" s="15" t="s">
        <v>9</v>
      </c>
      <c r="B8" s="16">
        <f>SUM(B4:B7)</f>
        <v>49947</v>
      </c>
      <c r="C8" s="17">
        <f>SUM(C4:C7)</f>
        <v>105095</v>
      </c>
      <c r="D8" s="17">
        <f>SUM(D4:D7)</f>
        <v>49947</v>
      </c>
      <c r="E8" s="17">
        <f>SUM(E4:E7)</f>
        <v>55148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39228</v>
      </c>
      <c r="C14" s="23">
        <v>39174</v>
      </c>
      <c r="D14" s="8">
        <f>+B14-C14</f>
        <v>54</v>
      </c>
      <c r="E14" s="24">
        <f>+D14/C14</f>
        <v>0.0013784653086230663</v>
      </c>
    </row>
    <row r="15" spans="1:5" ht="13.5">
      <c r="A15" s="11" t="s">
        <v>6</v>
      </c>
      <c r="B15" s="23">
        <f>B5</f>
        <v>1711</v>
      </c>
      <c r="C15" s="23">
        <v>1715</v>
      </c>
      <c r="D15" s="12">
        <f>+B15-C15</f>
        <v>-4</v>
      </c>
      <c r="E15" s="26">
        <f>+D15/C15</f>
        <v>-0.0023323615160349854</v>
      </c>
    </row>
    <row r="16" spans="1:5" ht="13.5">
      <c r="A16" s="11" t="s">
        <v>7</v>
      </c>
      <c r="B16" s="23">
        <f>B6</f>
        <v>5848</v>
      </c>
      <c r="C16" s="23">
        <v>5837</v>
      </c>
      <c r="D16" s="12">
        <f>+B16-C16</f>
        <v>11</v>
      </c>
      <c r="E16" s="26">
        <f>+D16/C16</f>
        <v>0.0018845297241733767</v>
      </c>
    </row>
    <row r="17" spans="1:5" ht="14.25" thickBot="1">
      <c r="A17" s="11" t="s">
        <v>8</v>
      </c>
      <c r="B17" s="23">
        <f>B7</f>
        <v>3160</v>
      </c>
      <c r="C17" s="23">
        <v>3162</v>
      </c>
      <c r="D17" s="12">
        <f>+B17-C17</f>
        <v>-2</v>
      </c>
      <c r="E17" s="26">
        <f>+D17/C17</f>
        <v>-0.0006325110689437065</v>
      </c>
    </row>
    <row r="18" spans="1:5" ht="14.25" thickTop="1">
      <c r="A18" s="15" t="s">
        <v>9</v>
      </c>
      <c r="B18" s="27">
        <f>SUM(B14:B17)</f>
        <v>49947</v>
      </c>
      <c r="C18" s="27">
        <f>SUM(C14:C17)</f>
        <v>49888</v>
      </c>
      <c r="D18" s="28">
        <f>SUM(D14:D17)</f>
        <v>59</v>
      </c>
      <c r="E18" s="29">
        <f>+D18/C18</f>
        <v>0.001182649134060295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81982</v>
      </c>
      <c r="C23" s="23">
        <v>81898</v>
      </c>
      <c r="D23" s="8">
        <f>+B23-C23</f>
        <v>84</v>
      </c>
      <c r="E23" s="24">
        <f>+D23/C23</f>
        <v>0.0010256660724315611</v>
      </c>
    </row>
    <row r="24" spans="1:5" ht="13.5">
      <c r="A24" s="11" t="s">
        <v>6</v>
      </c>
      <c r="B24" s="25">
        <f>+C5</f>
        <v>3454</v>
      </c>
      <c r="C24" s="25">
        <v>3477</v>
      </c>
      <c r="D24" s="12">
        <f>+B24-C24</f>
        <v>-23</v>
      </c>
      <c r="E24" s="24">
        <f>+D24/C24</f>
        <v>-0.006614897900488927</v>
      </c>
    </row>
    <row r="25" spans="1:5" ht="13.5">
      <c r="A25" s="11" t="s">
        <v>7</v>
      </c>
      <c r="B25" s="25">
        <f>+C6</f>
        <v>12710</v>
      </c>
      <c r="C25" s="25">
        <v>12695</v>
      </c>
      <c r="D25" s="12">
        <f>+B25-C25</f>
        <v>15</v>
      </c>
      <c r="E25" s="24">
        <f>+D25/C25</f>
        <v>0.0011815675462780622</v>
      </c>
    </row>
    <row r="26" spans="1:5" ht="14.25" thickBot="1">
      <c r="A26" s="11" t="s">
        <v>8</v>
      </c>
      <c r="B26" s="25">
        <f>+C7</f>
        <v>6949</v>
      </c>
      <c r="C26" s="25">
        <v>6953</v>
      </c>
      <c r="D26" s="12">
        <f>+B26-C26</f>
        <v>-4</v>
      </c>
      <c r="E26" s="24">
        <f>+D26/C26</f>
        <v>-0.0005752912411908529</v>
      </c>
    </row>
    <row r="27" spans="1:5" ht="14.25" thickTop="1">
      <c r="A27" s="15" t="s">
        <v>9</v>
      </c>
      <c r="B27" s="27">
        <f>SUM(B23:B26)</f>
        <v>105095</v>
      </c>
      <c r="C27" s="27">
        <f>SUM(C23:C26)</f>
        <v>105023</v>
      </c>
      <c r="D27" s="28">
        <f>SUM(D23:D26)</f>
        <v>72</v>
      </c>
      <c r="E27" s="30">
        <f>+D27/C27</f>
        <v>0.0006855641145272941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98</v>
      </c>
      <c r="C32" s="32">
        <v>82</v>
      </c>
      <c r="D32" s="35">
        <f>B32-C32</f>
        <v>16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465</v>
      </c>
      <c r="C35" s="33">
        <v>409</v>
      </c>
      <c r="D35" s="35">
        <f>B35-C35</f>
        <v>56</v>
      </c>
    </row>
    <row r="36" spans="2:4" ht="14.25" thickBot="1">
      <c r="B36" s="60" t="s">
        <v>24</v>
      </c>
      <c r="C36" s="61"/>
      <c r="D36" s="34">
        <f>D32+D35</f>
        <v>72</v>
      </c>
    </row>
    <row r="37" spans="2:4" ht="14.25" thickBot="1">
      <c r="B37" s="60" t="s">
        <v>25</v>
      </c>
      <c r="C37" s="61"/>
      <c r="D37" s="34">
        <v>-329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16190</v>
      </c>
    </row>
    <row r="42" spans="1:4" ht="13.5">
      <c r="A42" s="42"/>
      <c r="C42" s="45" t="s">
        <v>28</v>
      </c>
      <c r="D42" s="46">
        <v>61390</v>
      </c>
    </row>
    <row r="43" spans="3:4" ht="13.5">
      <c r="C43" s="45" t="s">
        <v>29</v>
      </c>
      <c r="D43" s="46">
        <v>27515</v>
      </c>
    </row>
    <row r="44" spans="3:4" ht="13.5">
      <c r="C44" s="47" t="s">
        <v>30</v>
      </c>
      <c r="D44" s="46">
        <f>SUM(D41:D43)</f>
        <v>105095</v>
      </c>
    </row>
    <row r="45" spans="3:4" ht="13.5">
      <c r="C45" s="47" t="s">
        <v>26</v>
      </c>
      <c r="D45" s="48">
        <v>0.2618</v>
      </c>
    </row>
    <row r="46" spans="3:4" ht="14.25" thickBot="1">
      <c r="C46" s="39" t="s">
        <v>32</v>
      </c>
      <c r="D46" s="38">
        <v>45.9249584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D46" sqref="D46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49" t="s">
        <v>34</v>
      </c>
      <c r="B1" s="49"/>
      <c r="C1" s="49"/>
      <c r="D1" s="49"/>
      <c r="E1" s="49"/>
    </row>
    <row r="2" spans="4:6" ht="13.5">
      <c r="D2" s="50" t="s">
        <v>45</v>
      </c>
      <c r="E2" s="50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5</v>
      </c>
      <c r="B4" s="8">
        <v>39309</v>
      </c>
      <c r="C4" s="9">
        <f>SUM(D4:E4)</f>
        <v>82118</v>
      </c>
      <c r="D4" s="9">
        <v>39063</v>
      </c>
      <c r="E4" s="10">
        <v>43055</v>
      </c>
    </row>
    <row r="5" spans="1:5" ht="18" customHeight="1">
      <c r="A5" s="11" t="s">
        <v>6</v>
      </c>
      <c r="B5" s="12">
        <v>1708</v>
      </c>
      <c r="C5" s="9">
        <f>SUM(D5:E5)</f>
        <v>3445</v>
      </c>
      <c r="D5" s="13">
        <v>1656</v>
      </c>
      <c r="E5" s="14">
        <v>1789</v>
      </c>
    </row>
    <row r="6" spans="1:5" ht="18" customHeight="1">
      <c r="A6" s="11" t="s">
        <v>7</v>
      </c>
      <c r="B6" s="12">
        <v>5851</v>
      </c>
      <c r="C6" s="9">
        <f>SUM(D6:E6)</f>
        <v>12714</v>
      </c>
      <c r="D6" s="13">
        <v>6030</v>
      </c>
      <c r="E6" s="14">
        <v>6684</v>
      </c>
    </row>
    <row r="7" spans="1:5" ht="18" customHeight="1" thickBot="1">
      <c r="A7" s="11" t="s">
        <v>8</v>
      </c>
      <c r="B7" s="12">
        <v>3162</v>
      </c>
      <c r="C7" s="9">
        <f>SUM(D7:E7)</f>
        <v>6948</v>
      </c>
      <c r="D7" s="13">
        <v>3281</v>
      </c>
      <c r="E7" s="14">
        <v>3667</v>
      </c>
    </row>
    <row r="8" spans="1:6" ht="19.5" customHeight="1" thickTop="1">
      <c r="A8" s="15" t="s">
        <v>9</v>
      </c>
      <c r="B8" s="16">
        <f>SUM(B4:B7)</f>
        <v>50030</v>
      </c>
      <c r="C8" s="17">
        <f>SUM(C4:C7)</f>
        <v>105225</v>
      </c>
      <c r="D8" s="17">
        <f>SUM(D4:D7)</f>
        <v>50030</v>
      </c>
      <c r="E8" s="17">
        <f>SUM(E4:E7)</f>
        <v>55195</v>
      </c>
      <c r="F8" s="18"/>
    </row>
    <row r="10" spans="1:5" ht="18.75" customHeight="1">
      <c r="A10" s="51" t="s">
        <v>10</v>
      </c>
      <c r="B10" s="51"/>
      <c r="C10" s="51"/>
      <c r="D10" s="51"/>
      <c r="E10" s="51"/>
    </row>
    <row r="11" ht="6" customHeight="1"/>
    <row r="12" spans="1:5" ht="13.5">
      <c r="A12" s="52" t="s">
        <v>0</v>
      </c>
      <c r="B12" s="54" t="s">
        <v>11</v>
      </c>
      <c r="C12" s="55"/>
      <c r="D12" s="55"/>
      <c r="E12" s="56"/>
    </row>
    <row r="13" spans="1:5" ht="13.5" customHeight="1" thickBot="1">
      <c r="A13" s="53"/>
      <c r="B13" s="19" t="s">
        <v>12</v>
      </c>
      <c r="C13" s="20" t="s">
        <v>13</v>
      </c>
      <c r="D13" s="21" t="s">
        <v>14</v>
      </c>
      <c r="E13" s="22" t="s">
        <v>15</v>
      </c>
    </row>
    <row r="14" spans="1:5" ht="14.25" thickTop="1">
      <c r="A14" s="7" t="s">
        <v>5</v>
      </c>
      <c r="B14" s="23">
        <f>B4</f>
        <v>39309</v>
      </c>
      <c r="C14" s="23">
        <v>39228</v>
      </c>
      <c r="D14" s="8">
        <f>+B14-C14</f>
        <v>81</v>
      </c>
      <c r="E14" s="24">
        <f>+D14/C14</f>
        <v>0.002064851636586112</v>
      </c>
    </row>
    <row r="15" spans="1:5" ht="13.5">
      <c r="A15" s="11" t="s">
        <v>6</v>
      </c>
      <c r="B15" s="23">
        <f>B5</f>
        <v>1708</v>
      </c>
      <c r="C15" s="23">
        <v>1711</v>
      </c>
      <c r="D15" s="12">
        <f>+B15-C15</f>
        <v>-3</v>
      </c>
      <c r="E15" s="26">
        <f>+D15/C15</f>
        <v>-0.0017533606078316774</v>
      </c>
    </row>
    <row r="16" spans="1:5" ht="13.5">
      <c r="A16" s="11" t="s">
        <v>7</v>
      </c>
      <c r="B16" s="23">
        <f>B6</f>
        <v>5851</v>
      </c>
      <c r="C16" s="23">
        <v>5848</v>
      </c>
      <c r="D16" s="12">
        <f>+B16-C16</f>
        <v>3</v>
      </c>
      <c r="E16" s="26">
        <f>+D16/C16</f>
        <v>0.0005129958960328317</v>
      </c>
    </row>
    <row r="17" spans="1:5" ht="14.25" thickBot="1">
      <c r="A17" s="11" t="s">
        <v>8</v>
      </c>
      <c r="B17" s="23">
        <f>B7</f>
        <v>3162</v>
      </c>
      <c r="C17" s="23">
        <v>3160</v>
      </c>
      <c r="D17" s="12">
        <f>+B17-C17</f>
        <v>2</v>
      </c>
      <c r="E17" s="26">
        <f>+D17/C17</f>
        <v>0.0006329113924050633</v>
      </c>
    </row>
    <row r="18" spans="1:5" ht="14.25" thickTop="1">
      <c r="A18" s="15" t="s">
        <v>9</v>
      </c>
      <c r="B18" s="27">
        <f>SUM(B14:B17)</f>
        <v>50030</v>
      </c>
      <c r="C18" s="27">
        <f>SUM(C14:C17)</f>
        <v>49947</v>
      </c>
      <c r="D18" s="28">
        <f>SUM(D14:D17)</f>
        <v>83</v>
      </c>
      <c r="E18" s="29">
        <f>+D18/C18</f>
        <v>0.0016617614671551844</v>
      </c>
    </row>
    <row r="19" ht="13.5">
      <c r="B19" s="1" t="s">
        <v>35</v>
      </c>
    </row>
    <row r="21" spans="1:5" ht="13.5">
      <c r="A21" s="52" t="s">
        <v>0</v>
      </c>
      <c r="B21" s="54" t="s">
        <v>16</v>
      </c>
      <c r="C21" s="55"/>
      <c r="D21" s="55"/>
      <c r="E21" s="56"/>
    </row>
    <row r="22" spans="1:5" ht="13.5" customHeight="1" thickBot="1">
      <c r="A22" s="53"/>
      <c r="B22" s="19" t="s">
        <v>12</v>
      </c>
      <c r="C22" s="20" t="s">
        <v>13</v>
      </c>
      <c r="D22" s="21" t="s">
        <v>14</v>
      </c>
      <c r="E22" s="22" t="s">
        <v>15</v>
      </c>
    </row>
    <row r="23" spans="1:5" ht="14.25" thickTop="1">
      <c r="A23" s="7" t="s">
        <v>5</v>
      </c>
      <c r="B23" s="23">
        <f>+C4</f>
        <v>82118</v>
      </c>
      <c r="C23" s="23">
        <v>81982</v>
      </c>
      <c r="D23" s="8">
        <f>+B23-C23</f>
        <v>136</v>
      </c>
      <c r="E23" s="24">
        <f>+D23/C23</f>
        <v>0.0016589007343075308</v>
      </c>
    </row>
    <row r="24" spans="1:5" ht="13.5">
      <c r="A24" s="11" t="s">
        <v>6</v>
      </c>
      <c r="B24" s="25">
        <f>+C5</f>
        <v>3445</v>
      </c>
      <c r="C24" s="25">
        <v>3454</v>
      </c>
      <c r="D24" s="12">
        <f>+B24-C24</f>
        <v>-9</v>
      </c>
      <c r="E24" s="24">
        <f>+D24/C24</f>
        <v>-0.0026056745801968733</v>
      </c>
    </row>
    <row r="25" spans="1:5" ht="13.5">
      <c r="A25" s="11" t="s">
        <v>7</v>
      </c>
      <c r="B25" s="25">
        <f>+C6</f>
        <v>12714</v>
      </c>
      <c r="C25" s="25">
        <v>12710</v>
      </c>
      <c r="D25" s="12">
        <f>+B25-C25</f>
        <v>4</v>
      </c>
      <c r="E25" s="24">
        <f>+D25/C25</f>
        <v>0.0003147128245476003</v>
      </c>
    </row>
    <row r="26" spans="1:5" ht="14.25" thickBot="1">
      <c r="A26" s="11" t="s">
        <v>8</v>
      </c>
      <c r="B26" s="25">
        <f>+C7</f>
        <v>6948</v>
      </c>
      <c r="C26" s="25">
        <v>6949</v>
      </c>
      <c r="D26" s="12">
        <f>+B26-C26</f>
        <v>-1</v>
      </c>
      <c r="E26" s="24">
        <f>+D26/C26</f>
        <v>-0.0001439055979277594</v>
      </c>
    </row>
    <row r="27" spans="1:5" ht="14.25" thickTop="1">
      <c r="A27" s="15" t="s">
        <v>9</v>
      </c>
      <c r="B27" s="27">
        <f>SUM(B23:B26)</f>
        <v>105225</v>
      </c>
      <c r="C27" s="27">
        <f>SUM(C23:C26)</f>
        <v>105095</v>
      </c>
      <c r="D27" s="28">
        <f>SUM(D23:D26)</f>
        <v>130</v>
      </c>
      <c r="E27" s="30">
        <f>+D27/C27</f>
        <v>0.0012369760692706598</v>
      </c>
    </row>
    <row r="28" ht="13.5">
      <c r="B28" s="1" t="s">
        <v>36</v>
      </c>
    </row>
    <row r="29" ht="14.25" thickBot="1"/>
    <row r="30" spans="2:4" ht="14.25" thickBot="1">
      <c r="B30" s="57" t="s">
        <v>17</v>
      </c>
      <c r="C30" s="58"/>
      <c r="D30" s="59"/>
    </row>
    <row r="31" spans="2:4" ht="14.25" thickBot="1">
      <c r="B31" s="31" t="s">
        <v>18</v>
      </c>
      <c r="C31" s="31" t="s">
        <v>19</v>
      </c>
      <c r="D31" s="31" t="s">
        <v>20</v>
      </c>
    </row>
    <row r="32" spans="2:4" ht="14.25" thickBot="1">
      <c r="B32" s="32">
        <v>96</v>
      </c>
      <c r="C32" s="32">
        <v>99</v>
      </c>
      <c r="D32" s="35">
        <f>B32-C32</f>
        <v>-3</v>
      </c>
    </row>
    <row r="33" spans="2:4" ht="14.25" thickBot="1">
      <c r="B33" s="57" t="s">
        <v>21</v>
      </c>
      <c r="C33" s="58"/>
      <c r="D33" s="59"/>
    </row>
    <row r="34" spans="2:4" ht="14.25" thickBot="1">
      <c r="B34" s="31" t="s">
        <v>22</v>
      </c>
      <c r="C34" s="31" t="s">
        <v>23</v>
      </c>
      <c r="D34" s="31" t="s">
        <v>20</v>
      </c>
    </row>
    <row r="35" spans="2:4" ht="14.25" thickBot="1">
      <c r="B35" s="32">
        <v>334</v>
      </c>
      <c r="C35" s="33">
        <v>201</v>
      </c>
      <c r="D35" s="35">
        <f>B35-C35</f>
        <v>133</v>
      </c>
    </row>
    <row r="36" spans="2:4" ht="14.25" thickBot="1">
      <c r="B36" s="60" t="s">
        <v>24</v>
      </c>
      <c r="C36" s="61"/>
      <c r="D36" s="34">
        <f>D32+D35</f>
        <v>130</v>
      </c>
    </row>
    <row r="37" spans="2:4" ht="14.25" thickBot="1">
      <c r="B37" s="60" t="s">
        <v>25</v>
      </c>
      <c r="C37" s="61"/>
      <c r="D37" s="34">
        <v>-219</v>
      </c>
    </row>
    <row r="38" spans="2:4" ht="13.5">
      <c r="B38" s="40"/>
      <c r="C38" s="40"/>
      <c r="D38" s="41"/>
    </row>
    <row r="39" ht="14.25" thickBot="1"/>
    <row r="40" spans="3:4" ht="14.25" thickBot="1">
      <c r="C40" s="36" t="s">
        <v>31</v>
      </c>
      <c r="D40" s="37" t="s">
        <v>33</v>
      </c>
    </row>
    <row r="41" spans="3:4" ht="14.25" thickTop="1">
      <c r="C41" s="43" t="s">
        <v>27</v>
      </c>
      <c r="D41" s="44">
        <v>16224</v>
      </c>
    </row>
    <row r="42" spans="1:4" ht="13.5">
      <c r="A42" s="42"/>
      <c r="C42" s="45" t="s">
        <v>28</v>
      </c>
      <c r="D42" s="46">
        <v>61427</v>
      </c>
    </row>
    <row r="43" spans="3:4" ht="13.5">
      <c r="C43" s="45" t="s">
        <v>29</v>
      </c>
      <c r="D43" s="46">
        <v>27574</v>
      </c>
    </row>
    <row r="44" spans="3:4" ht="13.5">
      <c r="C44" s="47" t="s">
        <v>30</v>
      </c>
      <c r="D44" s="46">
        <f>SUM(D41:D43)</f>
        <v>105225</v>
      </c>
    </row>
    <row r="45" spans="3:4" ht="13.5">
      <c r="C45" s="47" t="s">
        <v>26</v>
      </c>
      <c r="D45" s="48">
        <v>0.262</v>
      </c>
    </row>
    <row r="46" spans="3:4" ht="14.25" thickBot="1">
      <c r="C46" s="39" t="s">
        <v>32</v>
      </c>
      <c r="D46" s="38">
        <v>45.9135329</v>
      </c>
    </row>
  </sheetData>
  <sheetProtection/>
  <mergeCells count="11">
    <mergeCell ref="A21:A22"/>
    <mergeCell ref="B21:E21"/>
    <mergeCell ref="B30:D30"/>
    <mergeCell ref="B33:D33"/>
    <mergeCell ref="B36:C36"/>
    <mergeCell ref="B37:C37"/>
    <mergeCell ref="A1:E1"/>
    <mergeCell ref="D2:E2"/>
    <mergeCell ref="A10:E10"/>
    <mergeCell ref="A12:A13"/>
    <mergeCell ref="B12:E12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情報行政課事務補助 j</cp:lastModifiedBy>
  <cp:lastPrinted>2015-01-09T00:25:13Z</cp:lastPrinted>
  <dcterms:created xsi:type="dcterms:W3CDTF">2011-06-01T04:25:45Z</dcterms:created>
  <dcterms:modified xsi:type="dcterms:W3CDTF">2015-01-14T05:54:16Z</dcterms:modified>
  <cp:category/>
  <cp:version/>
  <cp:contentType/>
  <cp:contentStatus/>
</cp:coreProperties>
</file>