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5" yWindow="65476" windowWidth="8865" windowHeight="9060" tabRatio="769" firstSheet="9" activeTab="11"/>
  </bookViews>
  <sheets>
    <sheet name="H24.1月末" sheetId="1" r:id="rId1"/>
    <sheet name="H24.2月末" sheetId="2" r:id="rId2"/>
    <sheet name="H24.3月末" sheetId="3" r:id="rId3"/>
    <sheet name="H24.4月末" sheetId="4" r:id="rId4"/>
    <sheet name="H24.5月末" sheetId="5" r:id="rId5"/>
    <sheet name="H24.6月末" sheetId="6" r:id="rId6"/>
    <sheet name="H24.7月末" sheetId="7" r:id="rId7"/>
    <sheet name="H24.8月末" sheetId="8" r:id="rId8"/>
    <sheet name="H24.9月末" sheetId="9" r:id="rId9"/>
    <sheet name="H24.10月末" sheetId="10" r:id="rId10"/>
    <sheet name="H24.11月末" sheetId="11" r:id="rId11"/>
    <sheet name="H24.12月末" sheetId="12" r:id="rId12"/>
  </sheets>
  <definedNames>
    <definedName name="_xlnm.Print_Area" localSheetId="9">'H24.10月末'!$A$1:$F$46</definedName>
    <definedName name="_xlnm.Print_Area" localSheetId="10">'H24.11月末'!$A$1:$F$46</definedName>
    <definedName name="_xlnm.Print_Area" localSheetId="11">'H24.12月末'!$A$1:$F$46</definedName>
    <definedName name="_xlnm.Print_Area" localSheetId="1">'H24.2月末'!$A$1:$F$46</definedName>
    <definedName name="_xlnm.Print_Area" localSheetId="2">'H24.3月末'!$A$1:$F$46</definedName>
    <definedName name="_xlnm.Print_Area" localSheetId="3">'H24.4月末'!$A$1:$F$46</definedName>
    <definedName name="_xlnm.Print_Area" localSheetId="4">'H24.5月末'!$A$1:$F$46</definedName>
    <definedName name="_xlnm.Print_Area" localSheetId="5">'H24.6月末'!$A$1:$F$46</definedName>
    <definedName name="_xlnm.Print_Area" localSheetId="6">'H24.7月末'!$A$1:$F$46</definedName>
    <definedName name="_xlnm.Print_Area" localSheetId="7">'H24.8月末'!$A$1:$F$46</definedName>
    <definedName name="_xlnm.Print_Area" localSheetId="8">'H24.9月末'!$A$1:$F$46</definedName>
  </definedNames>
  <calcPr fullCalcOnLoad="1"/>
</workbook>
</file>

<file path=xl/sharedStrings.xml><?xml version="1.0" encoding="utf-8"?>
<sst xmlns="http://schemas.openxmlformats.org/spreadsheetml/2006/main" count="648" uniqueCount="52">
  <si>
    <t>地　　区</t>
  </si>
  <si>
    <t>世　帯　数</t>
  </si>
  <si>
    <t>人口（人）</t>
  </si>
  <si>
    <t>男（人）</t>
  </si>
  <si>
    <t>女（人）</t>
  </si>
  <si>
    <t>鹿屋</t>
  </si>
  <si>
    <t>輝北</t>
  </si>
  <si>
    <t>串良</t>
  </si>
  <si>
    <t>吾平</t>
  </si>
  <si>
    <t>合　　計</t>
  </si>
  <si>
    <t>＜前月との比較（末日現在）＞</t>
  </si>
  <si>
    <t>世　　　帯　　　数</t>
  </si>
  <si>
    <t>今　　月</t>
  </si>
  <si>
    <t>先　　月</t>
  </si>
  <si>
    <t>増減数</t>
  </si>
  <si>
    <t>増減率</t>
  </si>
  <si>
    <t>人　　　　口（人）</t>
  </si>
  <si>
    <t>自　然　動　態</t>
  </si>
  <si>
    <t>出生</t>
  </si>
  <si>
    <t>死亡</t>
  </si>
  <si>
    <t>増減</t>
  </si>
  <si>
    <t>社　会　動　態</t>
  </si>
  <si>
    <t>転入</t>
  </si>
  <si>
    <t>転出</t>
  </si>
  <si>
    <t>対前月増減数</t>
  </si>
  <si>
    <t>対前年増減数</t>
  </si>
  <si>
    <t>高齢化率</t>
  </si>
  <si>
    <t>０歳～１４歳</t>
  </si>
  <si>
    <t>１５歳～６４歳</t>
  </si>
  <si>
    <t>６５歳以上</t>
  </si>
  <si>
    <t>全体人口</t>
  </si>
  <si>
    <t>区分</t>
  </si>
  <si>
    <t>平均年齢</t>
  </si>
  <si>
    <t>人口、率、年齢</t>
  </si>
  <si>
    <t>住民基本台帳人口(地区別）</t>
  </si>
  <si>
    <t>平成24年1月31日現在</t>
  </si>
  <si>
    <t>平成24年2月29日現在</t>
  </si>
  <si>
    <t>平成24年3月31日現在</t>
  </si>
  <si>
    <t>平成24年4月30日現在</t>
  </si>
  <si>
    <t>平成24年5月31日現在</t>
  </si>
  <si>
    <t>平成24年6月30日現在</t>
  </si>
  <si>
    <t>平成24年7月31日現在</t>
  </si>
  <si>
    <t>平成24年8月31日現在</t>
  </si>
  <si>
    <t>※今月（７月）から外国人世帯のみの世帯数を含む。</t>
  </si>
  <si>
    <t>※今月（７月）から外国人人口を含むため増減数が下記の（A）と一致しない。</t>
  </si>
  <si>
    <t>（A）</t>
  </si>
  <si>
    <t>平成24年9月30日現在</t>
  </si>
  <si>
    <t>※７月から外国人世帯のみの世帯数を含む。</t>
  </si>
  <si>
    <t>※７月から外国人人口を含む。</t>
  </si>
  <si>
    <t>平成24年10月31日現在</t>
  </si>
  <si>
    <t>平成24年11月30日現在</t>
  </si>
  <si>
    <t>平成24年12月31日現在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</si>
</sst>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0%"/>
    <numFmt numFmtId="178" formatCode="#,##0;&quot;△ &quot;#,##0"/>
    <numFmt numFmtId="179" formatCode="#,##0_ ;[Red]\-#,##0\ "/>
    <numFmt numFmtId="180" formatCode="#,##0;[Red]#,##0"/>
    <numFmt numFmtId="181" formatCode="#,##0_);[Red]\(#,##0\)"/>
    <numFmt numFmtId="182" formatCode="#,##0_ "/>
    <numFmt numFmtId="183" formatCode="0.0%"/>
    <numFmt numFmtId="184" formatCode="&quot;?&quot;#,##0;&quot;?&quot;\-#,##0"/>
    <numFmt numFmtId="185" formatCode="&quot;?&quot;#,##0;[Red]&quot;?&quot;\-#,##0"/>
    <numFmt numFmtId="186" formatCode="&quot;?&quot;#,##0.00;&quot;?&quot;\-#,##0.00"/>
    <numFmt numFmtId="187" formatCode="&quot;?&quot;#,##0.00;[Red]&quot;?&quot;\-#,##0.00"/>
    <numFmt numFmtId="188" formatCode="_ &quot;?&quot;* #,##0_ ;_ &quot;?&quot;* \-#,##0_ ;_ &quot;?&quot;* &quot;-&quot;_ ;_ @_ "/>
    <numFmt numFmtId="189" formatCode="_ &quot;?&quot;* #,##0.00_ ;_ &quot;?&quot;* \-#,##0.00_ ;_ &quot;?&quot;* &quot;-&quot;??_ ;_ @_ 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mmmm\ d\,\ yyyy"/>
    <numFmt numFmtId="199" formatCode="dd\-mmm\-yy"/>
    <numFmt numFmtId="200" formatCode="0_ ;[Red]\-0\ "/>
    <numFmt numFmtId="201" formatCode="[$-411]g/&quot;標&quot;&quot;準&quot;"/>
  </numFmts>
  <fonts count="23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38" fontId="4" fillId="0" borderId="0" xfId="48" applyFont="1" applyAlignment="1">
      <alignment vertical="center"/>
    </xf>
    <xf numFmtId="176" fontId="4" fillId="0" borderId="0" xfId="48" applyNumberFormat="1" applyFont="1" applyAlignment="1">
      <alignment horizontal="center" vertical="center"/>
    </xf>
    <xf numFmtId="38" fontId="4" fillId="0" borderId="10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/>
    </xf>
    <xf numFmtId="38" fontId="4" fillId="0" borderId="13" xfId="48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38" fontId="4" fillId="0" borderId="15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38" fontId="4" fillId="0" borderId="17" xfId="48" applyFont="1" applyBorder="1" applyAlignment="1">
      <alignment vertical="center"/>
    </xf>
    <xf numFmtId="38" fontId="4" fillId="0" borderId="18" xfId="48" applyFont="1" applyBorder="1" applyAlignment="1">
      <alignment horizontal="center" vertical="center"/>
    </xf>
    <xf numFmtId="38" fontId="4" fillId="0" borderId="19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38" fontId="4" fillId="0" borderId="21" xfId="48" applyFont="1" applyBorder="1" applyAlignment="1">
      <alignment vertical="center"/>
    </xf>
    <xf numFmtId="38" fontId="4" fillId="0" borderId="22" xfId="48" applyFont="1" applyBorder="1" applyAlignment="1">
      <alignment horizontal="center" vertical="center"/>
    </xf>
    <xf numFmtId="38" fontId="4" fillId="0" borderId="23" xfId="48" applyFont="1" applyBorder="1" applyAlignment="1">
      <alignment vertical="center"/>
    </xf>
    <xf numFmtId="38" fontId="4" fillId="0" borderId="24" xfId="48" applyFont="1" applyBorder="1" applyAlignment="1">
      <alignment vertical="center"/>
    </xf>
    <xf numFmtId="38" fontId="4" fillId="0" borderId="25" xfId="48" applyFont="1" applyBorder="1" applyAlignment="1">
      <alignment vertical="center"/>
    </xf>
    <xf numFmtId="38" fontId="5" fillId="0" borderId="26" xfId="48" applyFont="1" applyBorder="1" applyAlignment="1">
      <alignment horizontal="center" vertical="center"/>
    </xf>
    <xf numFmtId="38" fontId="5" fillId="0" borderId="27" xfId="48" applyFont="1" applyBorder="1" applyAlignment="1">
      <alignment horizontal="center" vertical="center"/>
    </xf>
    <xf numFmtId="38" fontId="5" fillId="0" borderId="28" xfId="48" applyFont="1" applyBorder="1" applyAlignment="1">
      <alignment horizontal="center" vertical="center"/>
    </xf>
    <xf numFmtId="38" fontId="5" fillId="0" borderId="29" xfId="48" applyFont="1" applyBorder="1" applyAlignment="1">
      <alignment horizontal="center" vertical="center"/>
    </xf>
    <xf numFmtId="38" fontId="4" fillId="0" borderId="30" xfId="48" applyFont="1" applyBorder="1" applyAlignment="1">
      <alignment vertical="center"/>
    </xf>
    <xf numFmtId="10" fontId="4" fillId="0" borderId="17" xfId="48" applyNumberFormat="1" applyFont="1" applyBorder="1" applyAlignment="1">
      <alignment vertical="center"/>
    </xf>
    <xf numFmtId="38" fontId="4" fillId="0" borderId="31" xfId="48" applyFont="1" applyBorder="1" applyAlignment="1">
      <alignment vertical="center"/>
    </xf>
    <xf numFmtId="10" fontId="4" fillId="0" borderId="21" xfId="48" applyNumberFormat="1" applyFont="1" applyBorder="1" applyAlignment="1">
      <alignment vertical="center"/>
    </xf>
    <xf numFmtId="38" fontId="4" fillId="0" borderId="32" xfId="48" applyFont="1" applyBorder="1" applyAlignment="1">
      <alignment vertical="center"/>
    </xf>
    <xf numFmtId="38" fontId="4" fillId="0" borderId="33" xfId="48" applyFont="1" applyBorder="1" applyAlignment="1">
      <alignment vertical="center"/>
    </xf>
    <xf numFmtId="177" fontId="4" fillId="0" borderId="34" xfId="48" applyNumberFormat="1" applyFont="1" applyBorder="1" applyAlignment="1">
      <alignment vertical="center"/>
    </xf>
    <xf numFmtId="10" fontId="4" fillId="0" borderId="35" xfId="48" applyNumberFormat="1" applyFont="1" applyFill="1" applyBorder="1" applyAlignment="1">
      <alignment vertical="center"/>
    </xf>
    <xf numFmtId="178" fontId="4" fillId="0" borderId="36" xfId="0" applyNumberFormat="1" applyFont="1" applyBorder="1" applyAlignment="1">
      <alignment horizontal="center" vertical="center"/>
    </xf>
    <xf numFmtId="178" fontId="4" fillId="0" borderId="36" xfId="0" applyNumberFormat="1" applyFont="1" applyBorder="1" applyAlignment="1">
      <alignment/>
    </xf>
    <xf numFmtId="178" fontId="4" fillId="0" borderId="36" xfId="48" applyNumberFormat="1" applyFont="1" applyBorder="1" applyAlignment="1">
      <alignment/>
    </xf>
    <xf numFmtId="179" fontId="4" fillId="0" borderId="37" xfId="0" applyNumberFormat="1" applyFont="1" applyBorder="1" applyAlignment="1">
      <alignment/>
    </xf>
    <xf numFmtId="179" fontId="4" fillId="0" borderId="36" xfId="0" applyNumberFormat="1" applyFont="1" applyBorder="1" applyAlignment="1">
      <alignment horizontal="right"/>
    </xf>
    <xf numFmtId="38" fontId="4" fillId="0" borderId="38" xfId="48" applyFont="1" applyBorder="1" applyAlignment="1">
      <alignment horizontal="center" vertical="center"/>
    </xf>
    <xf numFmtId="38" fontId="4" fillId="0" borderId="39" xfId="48" applyFont="1" applyBorder="1" applyAlignment="1">
      <alignment horizontal="center" vertical="center"/>
    </xf>
    <xf numFmtId="40" fontId="4" fillId="0" borderId="40" xfId="48" applyNumberFormat="1" applyFont="1" applyBorder="1" applyAlignment="1">
      <alignment vertical="center"/>
    </xf>
    <xf numFmtId="38" fontId="4" fillId="0" borderId="41" xfId="48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left"/>
    </xf>
    <xf numFmtId="179" fontId="4" fillId="0" borderId="0" xfId="0" applyNumberFormat="1" applyFont="1" applyBorder="1" applyAlignment="1">
      <alignment/>
    </xf>
    <xf numFmtId="38" fontId="4" fillId="0" borderId="0" xfId="48" applyFont="1" applyFill="1" applyAlignment="1">
      <alignment vertical="center"/>
    </xf>
    <xf numFmtId="181" fontId="6" fillId="0" borderId="42" xfId="0" applyNumberFormat="1" applyFont="1" applyBorder="1" applyAlignment="1">
      <alignment horizontal="center"/>
    </xf>
    <xf numFmtId="181" fontId="6" fillId="0" borderId="43" xfId="0" applyNumberFormat="1" applyFont="1" applyBorder="1" applyAlignment="1">
      <alignment/>
    </xf>
    <xf numFmtId="181" fontId="6" fillId="0" borderId="44" xfId="0" applyNumberFormat="1" applyFont="1" applyBorder="1" applyAlignment="1">
      <alignment horizontal="center"/>
    </xf>
    <xf numFmtId="181" fontId="6" fillId="0" borderId="45" xfId="0" applyNumberFormat="1" applyFont="1" applyBorder="1" applyAlignment="1">
      <alignment/>
    </xf>
    <xf numFmtId="181" fontId="6" fillId="0" borderId="44" xfId="0" applyNumberFormat="1" applyFont="1" applyFill="1" applyBorder="1" applyAlignment="1">
      <alignment horizontal="center"/>
    </xf>
    <xf numFmtId="10" fontId="6" fillId="0" borderId="45" xfId="0" applyNumberFormat="1" applyFont="1" applyFill="1" applyBorder="1" applyAlignment="1">
      <alignment/>
    </xf>
    <xf numFmtId="178" fontId="4" fillId="0" borderId="46" xfId="0" applyNumberFormat="1" applyFont="1" applyBorder="1" applyAlignment="1">
      <alignment horizontal="left"/>
    </xf>
    <xf numFmtId="178" fontId="4" fillId="0" borderId="47" xfId="0" applyNumberFormat="1" applyFont="1" applyBorder="1" applyAlignment="1">
      <alignment horizontal="left"/>
    </xf>
    <xf numFmtId="38" fontId="4" fillId="0" borderId="48" xfId="48" applyFont="1" applyBorder="1" applyAlignment="1">
      <alignment horizontal="center" vertical="center"/>
    </xf>
    <xf numFmtId="38" fontId="4" fillId="0" borderId="49" xfId="48" applyFont="1" applyBorder="1" applyAlignment="1">
      <alignment horizontal="center" vertical="center"/>
    </xf>
    <xf numFmtId="38" fontId="4" fillId="0" borderId="50" xfId="48" applyFont="1" applyBorder="1" applyAlignment="1">
      <alignment horizontal="center" vertical="center"/>
    </xf>
    <xf numFmtId="38" fontId="4" fillId="0" borderId="51" xfId="48" applyFont="1" applyBorder="1" applyAlignment="1">
      <alignment horizontal="center" vertical="center"/>
    </xf>
    <xf numFmtId="38" fontId="4" fillId="0" borderId="52" xfId="48" applyFont="1" applyBorder="1" applyAlignment="1">
      <alignment horizontal="center" vertical="center"/>
    </xf>
    <xf numFmtId="178" fontId="4" fillId="0" borderId="46" xfId="0" applyNumberFormat="1" applyFont="1" applyBorder="1" applyAlignment="1">
      <alignment horizontal="center" vertical="center"/>
    </xf>
    <xf numFmtId="178" fontId="4" fillId="0" borderId="47" xfId="0" applyNumberFormat="1" applyFont="1" applyBorder="1" applyAlignment="1">
      <alignment horizontal="center" vertical="center"/>
    </xf>
    <xf numFmtId="178" fontId="4" fillId="0" borderId="37" xfId="0" applyNumberFormat="1" applyFont="1" applyBorder="1" applyAlignment="1">
      <alignment horizontal="center" vertical="center"/>
    </xf>
    <xf numFmtId="38" fontId="2" fillId="0" borderId="0" xfId="48" applyFont="1" applyAlignment="1">
      <alignment horizontal="center" vertical="center"/>
    </xf>
    <xf numFmtId="176" fontId="4" fillId="0" borderId="53" xfId="48" applyNumberFormat="1" applyFont="1" applyBorder="1" applyAlignment="1">
      <alignment horizontal="right" vertical="center"/>
    </xf>
    <xf numFmtId="38" fontId="2" fillId="0" borderId="0" xfId="48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2" width="9.625" style="1" customWidth="1"/>
    <col min="3" max="5" width="13.50390625" style="1" customWidth="1"/>
    <col min="6" max="16384" width="9.00390625" style="1" customWidth="1"/>
  </cols>
  <sheetData>
    <row r="1" spans="1:5" ht="18.75" customHeight="1">
      <c r="A1" s="59" t="s">
        <v>34</v>
      </c>
      <c r="B1" s="59"/>
      <c r="C1" s="59"/>
      <c r="D1" s="59"/>
      <c r="E1" s="59"/>
    </row>
    <row r="2" spans="4:6" ht="13.5">
      <c r="D2" s="60" t="s">
        <v>35</v>
      </c>
      <c r="E2" s="6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38286</v>
      </c>
      <c r="C4" s="9">
        <f>SUM(D4:E4)</f>
        <v>82026</v>
      </c>
      <c r="D4" s="9">
        <v>39098</v>
      </c>
      <c r="E4" s="10">
        <v>42928</v>
      </c>
    </row>
    <row r="5" spans="1:5" ht="18" customHeight="1">
      <c r="A5" s="11" t="s">
        <v>6</v>
      </c>
      <c r="B5" s="12">
        <v>1747</v>
      </c>
      <c r="C5" s="9">
        <f>SUM(D5:E5)</f>
        <v>3717</v>
      </c>
      <c r="D5" s="13">
        <v>1807</v>
      </c>
      <c r="E5" s="14">
        <v>1910</v>
      </c>
    </row>
    <row r="6" spans="1:5" ht="18" customHeight="1">
      <c r="A6" s="11" t="s">
        <v>7</v>
      </c>
      <c r="B6" s="12">
        <v>5735</v>
      </c>
      <c r="C6" s="9">
        <f>SUM(D6:E6)</f>
        <v>12980</v>
      </c>
      <c r="D6" s="13">
        <v>6145</v>
      </c>
      <c r="E6" s="14">
        <v>6835</v>
      </c>
    </row>
    <row r="7" spans="1:5" ht="18" customHeight="1" thickBot="1">
      <c r="A7" s="11" t="s">
        <v>8</v>
      </c>
      <c r="B7" s="12">
        <v>3140</v>
      </c>
      <c r="C7" s="9">
        <f>SUM(D7:E7)</f>
        <v>7110</v>
      </c>
      <c r="D7" s="13">
        <v>3375</v>
      </c>
      <c r="E7" s="14">
        <v>3735</v>
      </c>
    </row>
    <row r="8" spans="1:6" ht="19.5" customHeight="1" thickTop="1">
      <c r="A8" s="15" t="s">
        <v>9</v>
      </c>
      <c r="B8" s="16">
        <f>SUM(B4:B7)</f>
        <v>48908</v>
      </c>
      <c r="C8" s="17">
        <f>SUM(C4:C7)</f>
        <v>105833</v>
      </c>
      <c r="D8" s="17">
        <f>SUM(D4:D7)</f>
        <v>50425</v>
      </c>
      <c r="E8" s="17">
        <f>SUM(E4:E7)</f>
        <v>55408</v>
      </c>
      <c r="F8" s="18"/>
    </row>
    <row r="10" spans="1:5" ht="18.75" customHeight="1">
      <c r="A10" s="61" t="s">
        <v>10</v>
      </c>
      <c r="B10" s="61"/>
      <c r="C10" s="61"/>
      <c r="D10" s="61"/>
      <c r="E10" s="61"/>
    </row>
    <row r="11" ht="6" customHeight="1"/>
    <row r="12" spans="1:5" ht="13.5">
      <c r="A12" s="51" t="s">
        <v>0</v>
      </c>
      <c r="B12" s="53" t="s">
        <v>11</v>
      </c>
      <c r="C12" s="54"/>
      <c r="D12" s="54"/>
      <c r="E12" s="55"/>
    </row>
    <row r="13" spans="1:5" ht="13.5" customHeight="1" thickBot="1">
      <c r="A13" s="52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38286</v>
      </c>
      <c r="C14" s="23">
        <v>38312</v>
      </c>
      <c r="D14" s="8">
        <f>+B14-C14</f>
        <v>-26</v>
      </c>
      <c r="E14" s="24">
        <f>+D14/C14</f>
        <v>-0.0006786385466694508</v>
      </c>
    </row>
    <row r="15" spans="1:5" ht="13.5">
      <c r="A15" s="11" t="s">
        <v>6</v>
      </c>
      <c r="B15" s="23">
        <f>B5</f>
        <v>1747</v>
      </c>
      <c r="C15" s="23">
        <v>1753</v>
      </c>
      <c r="D15" s="12">
        <f>+B15-C15</f>
        <v>-6</v>
      </c>
      <c r="E15" s="26">
        <f>+D15/C15</f>
        <v>-0.0034227039361095267</v>
      </c>
    </row>
    <row r="16" spans="1:5" ht="13.5">
      <c r="A16" s="11" t="s">
        <v>7</v>
      </c>
      <c r="B16" s="23">
        <f>B6</f>
        <v>5735</v>
      </c>
      <c r="C16" s="23">
        <v>5737</v>
      </c>
      <c r="D16" s="12">
        <f>+B16-C16</f>
        <v>-2</v>
      </c>
      <c r="E16" s="26">
        <f>+D16/C16</f>
        <v>-0.0003486142583231654</v>
      </c>
    </row>
    <row r="17" spans="1:5" ht="14.25" thickBot="1">
      <c r="A17" s="11" t="s">
        <v>8</v>
      </c>
      <c r="B17" s="23">
        <f>B7</f>
        <v>3140</v>
      </c>
      <c r="C17" s="23">
        <v>3141</v>
      </c>
      <c r="D17" s="12">
        <f>+B17-C17</f>
        <v>-1</v>
      </c>
      <c r="E17" s="26">
        <f>+D17/C17</f>
        <v>-0.0003183699458771092</v>
      </c>
    </row>
    <row r="18" spans="1:5" ht="14.25" thickTop="1">
      <c r="A18" s="15" t="s">
        <v>9</v>
      </c>
      <c r="B18" s="27">
        <f>SUM(B14:B17)</f>
        <v>48908</v>
      </c>
      <c r="C18" s="27">
        <f>SUM(C14:C17)</f>
        <v>48943</v>
      </c>
      <c r="D18" s="28">
        <f>SUM(D14:D17)</f>
        <v>-35</v>
      </c>
      <c r="E18" s="29">
        <f>+D18/C18</f>
        <v>-0.0007151175857630305</v>
      </c>
    </row>
    <row r="21" spans="1:5" ht="13.5">
      <c r="A21" s="51" t="s">
        <v>0</v>
      </c>
      <c r="B21" s="53" t="s">
        <v>16</v>
      </c>
      <c r="C21" s="54"/>
      <c r="D21" s="54"/>
      <c r="E21" s="55"/>
    </row>
    <row r="22" spans="1:5" ht="13.5" customHeight="1" thickBot="1">
      <c r="A22" s="52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82026</v>
      </c>
      <c r="C23" s="23">
        <v>82028</v>
      </c>
      <c r="D23" s="8">
        <f>+B23-C23</f>
        <v>-2</v>
      </c>
      <c r="E23" s="24">
        <f>+D23/C23</f>
        <v>-2.43819183693373E-05</v>
      </c>
    </row>
    <row r="24" spans="1:5" ht="13.5">
      <c r="A24" s="11" t="s">
        <v>6</v>
      </c>
      <c r="B24" s="25">
        <f>+C5</f>
        <v>3717</v>
      </c>
      <c r="C24" s="25">
        <v>3724</v>
      </c>
      <c r="D24" s="12">
        <f>+B24-C24</f>
        <v>-7</v>
      </c>
      <c r="E24" s="24">
        <f>+D24/C24</f>
        <v>-0.0018796992481203006</v>
      </c>
    </row>
    <row r="25" spans="1:5" ht="13.5">
      <c r="A25" s="11" t="s">
        <v>7</v>
      </c>
      <c r="B25" s="25">
        <f>+C6</f>
        <v>12980</v>
      </c>
      <c r="C25" s="25">
        <v>12997</v>
      </c>
      <c r="D25" s="12">
        <f>+B25-C25</f>
        <v>-17</v>
      </c>
      <c r="E25" s="24">
        <f>+D25/C25</f>
        <v>-0.00130799415249673</v>
      </c>
    </row>
    <row r="26" spans="1:5" ht="14.25" thickBot="1">
      <c r="A26" s="11" t="s">
        <v>8</v>
      </c>
      <c r="B26" s="25">
        <f>+C7</f>
        <v>7110</v>
      </c>
      <c r="C26" s="25">
        <v>7120</v>
      </c>
      <c r="D26" s="12">
        <f>+B26-C26</f>
        <v>-10</v>
      </c>
      <c r="E26" s="24">
        <f>+D26/C26</f>
        <v>-0.0014044943820224719</v>
      </c>
    </row>
    <row r="27" spans="1:5" ht="14.25" thickTop="1">
      <c r="A27" s="15" t="s">
        <v>9</v>
      </c>
      <c r="B27" s="27">
        <f>SUM(B23:B26)</f>
        <v>105833</v>
      </c>
      <c r="C27" s="27">
        <f>SUM(C23:C26)</f>
        <v>105869</v>
      </c>
      <c r="D27" s="28">
        <f>SUM(D23:D26)</f>
        <v>-36</v>
      </c>
      <c r="E27" s="30">
        <f>+D27/C27</f>
        <v>-0.000340042883185824</v>
      </c>
    </row>
    <row r="29" ht="14.25" thickBot="1"/>
    <row r="30" spans="2:4" ht="14.25" thickBot="1">
      <c r="B30" s="56" t="s">
        <v>17</v>
      </c>
      <c r="C30" s="57"/>
      <c r="D30" s="58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87</v>
      </c>
      <c r="C32" s="32">
        <v>98</v>
      </c>
      <c r="D32" s="35">
        <f>B32-C32</f>
        <v>-11</v>
      </c>
    </row>
    <row r="33" spans="2:4" ht="14.25" thickBot="1">
      <c r="B33" s="56" t="s">
        <v>21</v>
      </c>
      <c r="C33" s="57"/>
      <c r="D33" s="58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237</v>
      </c>
      <c r="C35" s="33">
        <v>253</v>
      </c>
      <c r="D35" s="35">
        <f>B35-C35</f>
        <v>-16</v>
      </c>
    </row>
    <row r="36" spans="2:4" ht="14.25" thickBot="1">
      <c r="B36" s="49" t="s">
        <v>24</v>
      </c>
      <c r="C36" s="50"/>
      <c r="D36" s="34">
        <f>D32+D35</f>
        <v>-27</v>
      </c>
    </row>
    <row r="37" spans="2:4" ht="14.25" thickBot="1">
      <c r="B37" s="49" t="s">
        <v>25</v>
      </c>
      <c r="C37" s="50"/>
      <c r="D37" s="34">
        <v>-166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16360</v>
      </c>
    </row>
    <row r="42" spans="1:4" ht="13.5">
      <c r="A42" s="42"/>
      <c r="C42" s="45" t="s">
        <v>28</v>
      </c>
      <c r="D42" s="46">
        <v>63612</v>
      </c>
    </row>
    <row r="43" spans="3:4" ht="13.5">
      <c r="C43" s="45" t="s">
        <v>29</v>
      </c>
      <c r="D43" s="46">
        <v>25861</v>
      </c>
    </row>
    <row r="44" spans="3:4" ht="13.5">
      <c r="C44" s="47" t="s">
        <v>30</v>
      </c>
      <c r="D44" s="46">
        <v>105833</v>
      </c>
    </row>
    <row r="45" spans="3:4" ht="13.5">
      <c r="C45" s="47" t="s">
        <v>26</v>
      </c>
      <c r="D45" s="48">
        <v>0.2444</v>
      </c>
    </row>
    <row r="46" spans="3:4" ht="14.25" thickBot="1">
      <c r="C46" s="39" t="s">
        <v>32</v>
      </c>
      <c r="D46" s="38">
        <v>45.24</v>
      </c>
    </row>
  </sheetData>
  <sheetProtection/>
  <mergeCells count="11">
    <mergeCell ref="A1:E1"/>
    <mergeCell ref="D2:E2"/>
    <mergeCell ref="A10:E10"/>
    <mergeCell ref="A12:A13"/>
    <mergeCell ref="B12:E12"/>
    <mergeCell ref="B37:C37"/>
    <mergeCell ref="A21:A22"/>
    <mergeCell ref="B21:E21"/>
    <mergeCell ref="B30:D30"/>
    <mergeCell ref="B33:D33"/>
    <mergeCell ref="B36:C3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B33" sqref="B33:D33"/>
    </sheetView>
  </sheetViews>
  <sheetFormatPr defaultColWidth="9.00390625" defaultRowHeight="13.5"/>
  <cols>
    <col min="1" max="1" width="15.00390625" style="1" customWidth="1"/>
    <col min="2" max="2" width="9.625" style="1" customWidth="1"/>
    <col min="3" max="5" width="13.50390625" style="1" customWidth="1"/>
    <col min="6" max="16384" width="9.00390625" style="1" customWidth="1"/>
  </cols>
  <sheetData>
    <row r="1" spans="1:5" ht="18.75" customHeight="1">
      <c r="A1" s="59" t="s">
        <v>34</v>
      </c>
      <c r="B1" s="59"/>
      <c r="C1" s="59"/>
      <c r="D1" s="59"/>
      <c r="E1" s="59"/>
    </row>
    <row r="2" spans="4:6" ht="13.5">
      <c r="D2" s="60" t="s">
        <v>49</v>
      </c>
      <c r="E2" s="6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38667</v>
      </c>
      <c r="C4" s="9">
        <f>SUM(D4:E4)</f>
        <v>82156</v>
      </c>
      <c r="D4" s="9">
        <v>39087</v>
      </c>
      <c r="E4" s="10">
        <v>43069</v>
      </c>
    </row>
    <row r="5" spans="1:5" ht="18" customHeight="1">
      <c r="A5" s="11" t="s">
        <v>6</v>
      </c>
      <c r="B5" s="12">
        <v>1754</v>
      </c>
      <c r="C5" s="9">
        <f>SUM(D5:E5)</f>
        <v>3653</v>
      </c>
      <c r="D5" s="13">
        <v>1770</v>
      </c>
      <c r="E5" s="14">
        <v>1883</v>
      </c>
    </row>
    <row r="6" spans="1:5" ht="18" customHeight="1">
      <c r="A6" s="11" t="s">
        <v>7</v>
      </c>
      <c r="B6" s="12">
        <v>5838</v>
      </c>
      <c r="C6" s="9">
        <f>SUM(D6:E6)</f>
        <v>12961</v>
      </c>
      <c r="D6" s="13">
        <v>6138</v>
      </c>
      <c r="E6" s="14">
        <v>6823</v>
      </c>
    </row>
    <row r="7" spans="1:5" ht="18" customHeight="1" thickBot="1">
      <c r="A7" s="11" t="s">
        <v>8</v>
      </c>
      <c r="B7" s="12">
        <v>3135</v>
      </c>
      <c r="C7" s="9">
        <f>SUM(D7:E7)</f>
        <v>7025</v>
      </c>
      <c r="D7" s="13">
        <v>3335</v>
      </c>
      <c r="E7" s="14">
        <v>3690</v>
      </c>
    </row>
    <row r="8" spans="1:6" ht="19.5" customHeight="1" thickTop="1">
      <c r="A8" s="15" t="s">
        <v>9</v>
      </c>
      <c r="B8" s="16">
        <f>SUM(B4:B7)</f>
        <v>49394</v>
      </c>
      <c r="C8" s="17">
        <f>SUM(C4:C7)</f>
        <v>105795</v>
      </c>
      <c r="D8" s="17">
        <f>SUM(D4:D7)</f>
        <v>50330</v>
      </c>
      <c r="E8" s="17">
        <f>SUM(E4:E7)</f>
        <v>55465</v>
      </c>
      <c r="F8" s="18"/>
    </row>
    <row r="10" spans="1:5" ht="18.75" customHeight="1">
      <c r="A10" s="61" t="s">
        <v>10</v>
      </c>
      <c r="B10" s="61"/>
      <c r="C10" s="61"/>
      <c r="D10" s="61"/>
      <c r="E10" s="61"/>
    </row>
    <row r="11" ht="6" customHeight="1"/>
    <row r="12" spans="1:5" ht="13.5">
      <c r="A12" s="51" t="s">
        <v>0</v>
      </c>
      <c r="B12" s="53" t="s">
        <v>11</v>
      </c>
      <c r="C12" s="54"/>
      <c r="D12" s="54"/>
      <c r="E12" s="55"/>
    </row>
    <row r="13" spans="1:5" ht="13.5" customHeight="1" thickBot="1">
      <c r="A13" s="52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38667</v>
      </c>
      <c r="C14" s="23">
        <v>38638</v>
      </c>
      <c r="D14" s="8">
        <f>+B14-C14</f>
        <v>29</v>
      </c>
      <c r="E14" s="24">
        <f>+D14/C14</f>
        <v>0.0007505564470210674</v>
      </c>
    </row>
    <row r="15" spans="1:5" ht="13.5">
      <c r="A15" s="11" t="s">
        <v>6</v>
      </c>
      <c r="B15" s="23">
        <f>B5</f>
        <v>1754</v>
      </c>
      <c r="C15" s="23">
        <v>1757</v>
      </c>
      <c r="D15" s="12">
        <f>+B15-C15</f>
        <v>-3</v>
      </c>
      <c r="E15" s="26">
        <f>+D15/C15</f>
        <v>-0.001707455890722823</v>
      </c>
    </row>
    <row r="16" spans="1:5" ht="13.5">
      <c r="A16" s="11" t="s">
        <v>7</v>
      </c>
      <c r="B16" s="23">
        <f>B6</f>
        <v>5838</v>
      </c>
      <c r="C16" s="23">
        <v>5837</v>
      </c>
      <c r="D16" s="12">
        <f>+B16-C16</f>
        <v>1</v>
      </c>
      <c r="E16" s="26">
        <f>+D16/C16</f>
        <v>0.00017132088401576153</v>
      </c>
    </row>
    <row r="17" spans="1:5" ht="14.25" thickBot="1">
      <c r="A17" s="11" t="s">
        <v>8</v>
      </c>
      <c r="B17" s="23">
        <f>B7</f>
        <v>3135</v>
      </c>
      <c r="C17" s="23">
        <v>3130</v>
      </c>
      <c r="D17" s="12">
        <f>+B17-C17</f>
        <v>5</v>
      </c>
      <c r="E17" s="26">
        <f>+D17/C17</f>
        <v>0.001597444089456869</v>
      </c>
    </row>
    <row r="18" spans="1:5" ht="14.25" thickTop="1">
      <c r="A18" s="15" t="s">
        <v>9</v>
      </c>
      <c r="B18" s="27">
        <f>SUM(B14:B17)</f>
        <v>49394</v>
      </c>
      <c r="C18" s="27">
        <f>SUM(C14:C17)</f>
        <v>49362</v>
      </c>
      <c r="D18" s="28">
        <f>SUM(D14:D17)</f>
        <v>32</v>
      </c>
      <c r="E18" s="29">
        <f>+D18/C18</f>
        <v>0.0006482719500830598</v>
      </c>
    </row>
    <row r="19" ht="13.5">
      <c r="B19" s="1" t="s">
        <v>47</v>
      </c>
    </row>
    <row r="21" spans="1:5" ht="13.5">
      <c r="A21" s="51" t="s">
        <v>0</v>
      </c>
      <c r="B21" s="53" t="s">
        <v>16</v>
      </c>
      <c r="C21" s="54"/>
      <c r="D21" s="54"/>
      <c r="E21" s="55"/>
    </row>
    <row r="22" spans="1:5" ht="13.5" customHeight="1" thickBot="1">
      <c r="A22" s="52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82156</v>
      </c>
      <c r="C23" s="23">
        <v>82084</v>
      </c>
      <c r="D23" s="8">
        <f>+B23-C23</f>
        <v>72</v>
      </c>
      <c r="E23" s="24">
        <f>+D23/C23</f>
        <v>0.0008771502363432582</v>
      </c>
    </row>
    <row r="24" spans="1:5" ht="13.5">
      <c r="A24" s="11" t="s">
        <v>6</v>
      </c>
      <c r="B24" s="25">
        <f>+C5</f>
        <v>3653</v>
      </c>
      <c r="C24" s="25">
        <v>3668</v>
      </c>
      <c r="D24" s="12">
        <f>+B24-C24</f>
        <v>-15</v>
      </c>
      <c r="E24" s="24">
        <f>+D24/C24</f>
        <v>-0.004089422028353326</v>
      </c>
    </row>
    <row r="25" spans="1:5" ht="13.5">
      <c r="A25" s="11" t="s">
        <v>7</v>
      </c>
      <c r="B25" s="25">
        <f>+C6</f>
        <v>12961</v>
      </c>
      <c r="C25" s="25">
        <v>12983</v>
      </c>
      <c r="D25" s="12">
        <f>+B25-C25</f>
        <v>-22</v>
      </c>
      <c r="E25" s="24">
        <f>+D25/C25</f>
        <v>-0.0016945236077948087</v>
      </c>
    </row>
    <row r="26" spans="1:5" ht="14.25" thickBot="1">
      <c r="A26" s="11" t="s">
        <v>8</v>
      </c>
      <c r="B26" s="25">
        <f>+C7</f>
        <v>7025</v>
      </c>
      <c r="C26" s="25">
        <v>7014</v>
      </c>
      <c r="D26" s="12">
        <f>+B26-C26</f>
        <v>11</v>
      </c>
      <c r="E26" s="24">
        <f>+D26/C26</f>
        <v>0.001568291987453664</v>
      </c>
    </row>
    <row r="27" spans="1:5" ht="14.25" thickTop="1">
      <c r="A27" s="15" t="s">
        <v>9</v>
      </c>
      <c r="B27" s="27">
        <f>SUM(B23:B26)</f>
        <v>105795</v>
      </c>
      <c r="C27" s="27">
        <f>SUM(C23:C26)</f>
        <v>105749</v>
      </c>
      <c r="D27" s="28">
        <f>SUM(D23:D26)</f>
        <v>46</v>
      </c>
      <c r="E27" s="30">
        <f>+D27/C27</f>
        <v>0.0004349922930713293</v>
      </c>
    </row>
    <row r="28" ht="13.5">
      <c r="B28" s="1" t="s">
        <v>48</v>
      </c>
    </row>
    <row r="29" ht="14.25" thickBot="1"/>
    <row r="30" spans="2:4" ht="14.25" thickBot="1">
      <c r="B30" s="56" t="s">
        <v>17</v>
      </c>
      <c r="C30" s="57"/>
      <c r="D30" s="58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105</v>
      </c>
      <c r="C32" s="32">
        <v>99</v>
      </c>
      <c r="D32" s="35">
        <f>B32-C32</f>
        <v>6</v>
      </c>
    </row>
    <row r="33" spans="2:4" ht="14.25" thickBot="1">
      <c r="B33" s="56" t="s">
        <v>21</v>
      </c>
      <c r="C33" s="57"/>
      <c r="D33" s="58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320</v>
      </c>
      <c r="C35" s="33">
        <v>280</v>
      </c>
      <c r="D35" s="35">
        <f>B35-C35</f>
        <v>40</v>
      </c>
    </row>
    <row r="36" spans="2:4" ht="14.25" thickBot="1">
      <c r="B36" s="49" t="s">
        <v>24</v>
      </c>
      <c r="C36" s="50"/>
      <c r="D36" s="34">
        <f>D32+D35</f>
        <v>46</v>
      </c>
    </row>
    <row r="37" spans="2:4" ht="14.25" thickBot="1">
      <c r="B37" s="49" t="s">
        <v>25</v>
      </c>
      <c r="C37" s="50"/>
      <c r="D37" s="34">
        <v>30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16270</v>
      </c>
    </row>
    <row r="42" spans="1:4" ht="13.5">
      <c r="A42" s="42"/>
      <c r="C42" s="45" t="s">
        <v>28</v>
      </c>
      <c r="D42" s="46">
        <v>63256</v>
      </c>
    </row>
    <row r="43" spans="3:4" ht="13.5">
      <c r="C43" s="45" t="s">
        <v>29</v>
      </c>
      <c r="D43" s="46">
        <v>26269</v>
      </c>
    </row>
    <row r="44" spans="3:4" ht="13.5">
      <c r="C44" s="47" t="s">
        <v>30</v>
      </c>
      <c r="D44" s="46">
        <f>SUM(D41:D43)</f>
        <v>105795</v>
      </c>
    </row>
    <row r="45" spans="3:4" ht="13.5">
      <c r="C45" s="47" t="s">
        <v>26</v>
      </c>
      <c r="D45" s="48">
        <v>0.2483</v>
      </c>
    </row>
    <row r="46" spans="3:4" ht="14.25" thickBot="1">
      <c r="C46" s="39" t="s">
        <v>32</v>
      </c>
      <c r="D46" s="38">
        <v>45.424</v>
      </c>
    </row>
  </sheetData>
  <sheetProtection/>
  <mergeCells count="11">
    <mergeCell ref="B37:C37"/>
    <mergeCell ref="A21:A22"/>
    <mergeCell ref="B21:E21"/>
    <mergeCell ref="B30:D30"/>
    <mergeCell ref="B33:D33"/>
    <mergeCell ref="B36:C36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31">
      <selection activeCell="A2" sqref="A2"/>
    </sheetView>
  </sheetViews>
  <sheetFormatPr defaultColWidth="9.00390625" defaultRowHeight="13.5"/>
  <cols>
    <col min="1" max="1" width="15.00390625" style="1" customWidth="1"/>
    <col min="2" max="2" width="9.625" style="1" customWidth="1"/>
    <col min="3" max="5" width="13.50390625" style="1" customWidth="1"/>
    <col min="6" max="16384" width="9.00390625" style="1" customWidth="1"/>
  </cols>
  <sheetData>
    <row r="1" spans="1:5" ht="18.75" customHeight="1">
      <c r="A1" s="59" t="s">
        <v>34</v>
      </c>
      <c r="B1" s="59"/>
      <c r="C1" s="59"/>
      <c r="D1" s="59"/>
      <c r="E1" s="59"/>
    </row>
    <row r="2" spans="4:6" ht="13.5">
      <c r="D2" s="60" t="s">
        <v>50</v>
      </c>
      <c r="E2" s="6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38681</v>
      </c>
      <c r="C4" s="9">
        <f>SUM(D4:E4)</f>
        <v>82186</v>
      </c>
      <c r="D4" s="9">
        <v>39101</v>
      </c>
      <c r="E4" s="10">
        <v>43085</v>
      </c>
    </row>
    <row r="5" spans="1:5" ht="18" customHeight="1">
      <c r="A5" s="11" t="s">
        <v>6</v>
      </c>
      <c r="B5" s="12">
        <v>1743</v>
      </c>
      <c r="C5" s="9">
        <f>SUM(D5:E5)</f>
        <v>3637</v>
      </c>
      <c r="D5" s="13">
        <v>1763</v>
      </c>
      <c r="E5" s="14">
        <v>1874</v>
      </c>
    </row>
    <row r="6" spans="1:5" ht="18" customHeight="1">
      <c r="A6" s="11" t="s">
        <v>7</v>
      </c>
      <c r="B6" s="12">
        <v>5828</v>
      </c>
      <c r="C6" s="9">
        <f>SUM(D6:E6)</f>
        <v>12949</v>
      </c>
      <c r="D6" s="13">
        <v>6140</v>
      </c>
      <c r="E6" s="14">
        <v>6809</v>
      </c>
    </row>
    <row r="7" spans="1:5" ht="18" customHeight="1" thickBot="1">
      <c r="A7" s="11" t="s">
        <v>8</v>
      </c>
      <c r="B7" s="12">
        <v>3132</v>
      </c>
      <c r="C7" s="9">
        <f>SUM(D7:E7)</f>
        <v>7026</v>
      </c>
      <c r="D7" s="13">
        <v>3339</v>
      </c>
      <c r="E7" s="14">
        <v>3687</v>
      </c>
    </row>
    <row r="8" spans="1:6" ht="19.5" customHeight="1" thickTop="1">
      <c r="A8" s="15" t="s">
        <v>9</v>
      </c>
      <c r="B8" s="16">
        <f>SUM(B4:B7)</f>
        <v>49384</v>
      </c>
      <c r="C8" s="17">
        <f>SUM(C4:C7)</f>
        <v>105798</v>
      </c>
      <c r="D8" s="17">
        <f>SUM(D4:D7)</f>
        <v>50343</v>
      </c>
      <c r="E8" s="17">
        <f>SUM(E4:E7)</f>
        <v>55455</v>
      </c>
      <c r="F8" s="18"/>
    </row>
    <row r="10" spans="1:5" ht="18.75" customHeight="1">
      <c r="A10" s="61" t="s">
        <v>10</v>
      </c>
      <c r="B10" s="61"/>
      <c r="C10" s="61"/>
      <c r="D10" s="61"/>
      <c r="E10" s="61"/>
    </row>
    <row r="11" ht="6" customHeight="1"/>
    <row r="12" spans="1:5" ht="13.5">
      <c r="A12" s="51" t="s">
        <v>0</v>
      </c>
      <c r="B12" s="53" t="s">
        <v>11</v>
      </c>
      <c r="C12" s="54"/>
      <c r="D12" s="54"/>
      <c r="E12" s="55"/>
    </row>
    <row r="13" spans="1:5" ht="13.5" customHeight="1" thickBot="1">
      <c r="A13" s="52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38681</v>
      </c>
      <c r="C14" s="23">
        <v>38667</v>
      </c>
      <c r="D14" s="8">
        <f>+B14-C14</f>
        <v>14</v>
      </c>
      <c r="E14" s="24">
        <f>+D14/C14</f>
        <v>0.0003620658442599633</v>
      </c>
    </row>
    <row r="15" spans="1:5" ht="13.5">
      <c r="A15" s="11" t="s">
        <v>6</v>
      </c>
      <c r="B15" s="23">
        <f>B5</f>
        <v>1743</v>
      </c>
      <c r="C15" s="23">
        <v>1754</v>
      </c>
      <c r="D15" s="12">
        <f>+B15-C15</f>
        <v>-11</v>
      </c>
      <c r="E15" s="26">
        <f>+D15/C15</f>
        <v>-0.006271379703534778</v>
      </c>
    </row>
    <row r="16" spans="1:5" ht="13.5">
      <c r="A16" s="11" t="s">
        <v>7</v>
      </c>
      <c r="B16" s="23">
        <f>B6</f>
        <v>5828</v>
      </c>
      <c r="C16" s="23">
        <v>5838</v>
      </c>
      <c r="D16" s="12">
        <f>+B16-C16</f>
        <v>-10</v>
      </c>
      <c r="E16" s="26">
        <f>+D16/C16</f>
        <v>-0.0017129153819801302</v>
      </c>
    </row>
    <row r="17" spans="1:5" ht="14.25" thickBot="1">
      <c r="A17" s="11" t="s">
        <v>8</v>
      </c>
      <c r="B17" s="23">
        <f>B7</f>
        <v>3132</v>
      </c>
      <c r="C17" s="23">
        <v>3135</v>
      </c>
      <c r="D17" s="12">
        <f>+B17-C17</f>
        <v>-3</v>
      </c>
      <c r="E17" s="26">
        <f>+D17/C17</f>
        <v>-0.0009569377990430622</v>
      </c>
    </row>
    <row r="18" spans="1:5" ht="14.25" thickTop="1">
      <c r="A18" s="15" t="s">
        <v>9</v>
      </c>
      <c r="B18" s="27">
        <f>SUM(B14:B17)</f>
        <v>49384</v>
      </c>
      <c r="C18" s="27">
        <f>SUM(C14:C17)</f>
        <v>49394</v>
      </c>
      <c r="D18" s="28">
        <f>SUM(D14:D17)</f>
        <v>-10</v>
      </c>
      <c r="E18" s="29">
        <f>+D18/C18</f>
        <v>-0.00020245373932056525</v>
      </c>
    </row>
    <row r="19" ht="13.5">
      <c r="B19" s="1" t="s">
        <v>47</v>
      </c>
    </row>
    <row r="21" spans="1:5" ht="13.5">
      <c r="A21" s="51" t="s">
        <v>0</v>
      </c>
      <c r="B21" s="53" t="s">
        <v>16</v>
      </c>
      <c r="C21" s="54"/>
      <c r="D21" s="54"/>
      <c r="E21" s="55"/>
    </row>
    <row r="22" spans="1:5" ht="13.5" customHeight="1" thickBot="1">
      <c r="A22" s="52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82186</v>
      </c>
      <c r="C23" s="23">
        <v>82156</v>
      </c>
      <c r="D23" s="8">
        <f>+B23-C23</f>
        <v>30</v>
      </c>
      <c r="E23" s="24">
        <f>+D23/C23</f>
        <v>0.00036515896586980864</v>
      </c>
    </row>
    <row r="24" spans="1:5" ht="13.5">
      <c r="A24" s="11" t="s">
        <v>6</v>
      </c>
      <c r="B24" s="25">
        <f>+C5</f>
        <v>3637</v>
      </c>
      <c r="C24" s="25">
        <v>3653</v>
      </c>
      <c r="D24" s="12">
        <f>+B24-C24</f>
        <v>-16</v>
      </c>
      <c r="E24" s="24">
        <f>+D24/C24</f>
        <v>-0.0043799616753353405</v>
      </c>
    </row>
    <row r="25" spans="1:5" ht="13.5">
      <c r="A25" s="11" t="s">
        <v>7</v>
      </c>
      <c r="B25" s="25">
        <f>+C6</f>
        <v>12949</v>
      </c>
      <c r="C25" s="25">
        <v>12961</v>
      </c>
      <c r="D25" s="12">
        <f>+B25-C25</f>
        <v>-12</v>
      </c>
      <c r="E25" s="24">
        <f>+D25/C25</f>
        <v>-0.0009258544865365327</v>
      </c>
    </row>
    <row r="26" spans="1:5" ht="14.25" thickBot="1">
      <c r="A26" s="11" t="s">
        <v>8</v>
      </c>
      <c r="B26" s="25">
        <f>+C7</f>
        <v>7026</v>
      </c>
      <c r="C26" s="25">
        <v>7025</v>
      </c>
      <c r="D26" s="12">
        <f>+B26-C26</f>
        <v>1</v>
      </c>
      <c r="E26" s="24">
        <f>+D26/C26</f>
        <v>0.00014234875444839857</v>
      </c>
    </row>
    <row r="27" spans="1:5" ht="14.25" thickTop="1">
      <c r="A27" s="15" t="s">
        <v>9</v>
      </c>
      <c r="B27" s="27">
        <f>SUM(B23:B26)</f>
        <v>105798</v>
      </c>
      <c r="C27" s="27">
        <f>SUM(C23:C26)</f>
        <v>105795</v>
      </c>
      <c r="D27" s="28">
        <f>SUM(D23:D26)</f>
        <v>3</v>
      </c>
      <c r="E27" s="30">
        <f>+D27/C27</f>
        <v>2.835672763363108E-05</v>
      </c>
    </row>
    <row r="28" ht="13.5">
      <c r="B28" s="1" t="s">
        <v>48</v>
      </c>
    </row>
    <row r="29" ht="14.25" thickBot="1"/>
    <row r="30" spans="2:4" ht="14.25" thickBot="1">
      <c r="B30" s="56" t="s">
        <v>17</v>
      </c>
      <c r="C30" s="57"/>
      <c r="D30" s="58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75</v>
      </c>
      <c r="C32" s="32">
        <v>84</v>
      </c>
      <c r="D32" s="35">
        <f>B32-C32</f>
        <v>-9</v>
      </c>
    </row>
    <row r="33" spans="2:4" ht="14.25" thickBot="1">
      <c r="B33" s="56" t="s">
        <v>21</v>
      </c>
      <c r="C33" s="57"/>
      <c r="D33" s="58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226</v>
      </c>
      <c r="C35" s="33">
        <v>214</v>
      </c>
      <c r="D35" s="35">
        <f>B35-C35</f>
        <v>12</v>
      </c>
    </row>
    <row r="36" spans="2:4" ht="14.25" thickBot="1">
      <c r="B36" s="49" t="s">
        <v>24</v>
      </c>
      <c r="C36" s="50"/>
      <c r="D36" s="34">
        <f>D32+D35</f>
        <v>3</v>
      </c>
    </row>
    <row r="37" spans="2:4" ht="14.25" thickBot="1">
      <c r="B37" s="49" t="s">
        <v>25</v>
      </c>
      <c r="C37" s="50"/>
      <c r="D37" s="34">
        <v>-3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16264</v>
      </c>
    </row>
    <row r="42" spans="1:4" ht="13.5">
      <c r="A42" s="42"/>
      <c r="C42" s="45" t="s">
        <v>28</v>
      </c>
      <c r="D42" s="46">
        <v>63200</v>
      </c>
    </row>
    <row r="43" spans="3:4" ht="13.5">
      <c r="C43" s="45" t="s">
        <v>29</v>
      </c>
      <c r="D43" s="46">
        <v>26334</v>
      </c>
    </row>
    <row r="44" spans="3:4" ht="13.5">
      <c r="C44" s="47" t="s">
        <v>30</v>
      </c>
      <c r="D44" s="46">
        <f>SUM(D41:D43)</f>
        <v>105798</v>
      </c>
    </row>
    <row r="45" spans="3:4" ht="13.5">
      <c r="C45" s="47" t="s">
        <v>26</v>
      </c>
      <c r="D45" s="48">
        <v>0.2489</v>
      </c>
    </row>
    <row r="46" spans="3:4" ht="14.25" thickBot="1">
      <c r="C46" s="39" t="s">
        <v>32</v>
      </c>
      <c r="D46" s="38">
        <v>45.4434</v>
      </c>
    </row>
  </sheetData>
  <sheetProtection/>
  <mergeCells count="11">
    <mergeCell ref="B37:C37"/>
    <mergeCell ref="A21:A22"/>
    <mergeCell ref="B21:E21"/>
    <mergeCell ref="B30:D30"/>
    <mergeCell ref="B33:D33"/>
    <mergeCell ref="B36:C36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115" zoomScaleNormal="115" zoomScaleSheetLayoutView="100" workbookViewId="0" topLeftCell="A1">
      <selection activeCell="D51" sqref="D51"/>
    </sheetView>
  </sheetViews>
  <sheetFormatPr defaultColWidth="9.00390625" defaultRowHeight="13.5"/>
  <cols>
    <col min="1" max="1" width="15.00390625" style="1" customWidth="1"/>
    <col min="2" max="2" width="9.625" style="1" customWidth="1"/>
    <col min="3" max="5" width="13.50390625" style="1" customWidth="1"/>
    <col min="6" max="16384" width="9.00390625" style="1" customWidth="1"/>
  </cols>
  <sheetData>
    <row r="1" spans="1:5" ht="18.75" customHeight="1">
      <c r="A1" s="59" t="s">
        <v>34</v>
      </c>
      <c r="B1" s="59"/>
      <c r="C1" s="59"/>
      <c r="D1" s="59"/>
      <c r="E1" s="59"/>
    </row>
    <row r="2" spans="4:6" ht="13.5">
      <c r="D2" s="60" t="s">
        <v>51</v>
      </c>
      <c r="E2" s="6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38679</v>
      </c>
      <c r="C4" s="9">
        <f>SUM(D4:E4)</f>
        <v>82208</v>
      </c>
      <c r="D4" s="9">
        <v>39108</v>
      </c>
      <c r="E4" s="10">
        <v>43100</v>
      </c>
    </row>
    <row r="5" spans="1:5" ht="18" customHeight="1">
      <c r="A5" s="11" t="s">
        <v>6</v>
      </c>
      <c r="B5" s="12">
        <v>1741</v>
      </c>
      <c r="C5" s="9">
        <f>SUM(D5:E5)</f>
        <v>3636</v>
      </c>
      <c r="D5" s="13">
        <v>1760</v>
      </c>
      <c r="E5" s="14">
        <v>1876</v>
      </c>
    </row>
    <row r="6" spans="1:5" ht="18" customHeight="1">
      <c r="A6" s="11" t="s">
        <v>7</v>
      </c>
      <c r="B6" s="12">
        <v>5824</v>
      </c>
      <c r="C6" s="9">
        <f>SUM(D6:E6)</f>
        <v>12939</v>
      </c>
      <c r="D6" s="13">
        <v>6131</v>
      </c>
      <c r="E6" s="14">
        <v>6808</v>
      </c>
    </row>
    <row r="7" spans="1:5" ht="18" customHeight="1" thickBot="1">
      <c r="A7" s="11" t="s">
        <v>8</v>
      </c>
      <c r="B7" s="12">
        <v>3133</v>
      </c>
      <c r="C7" s="9">
        <f>SUM(D7:E7)</f>
        <v>7038</v>
      </c>
      <c r="D7" s="13">
        <v>3342</v>
      </c>
      <c r="E7" s="14">
        <v>3696</v>
      </c>
    </row>
    <row r="8" spans="1:6" ht="19.5" customHeight="1" thickTop="1">
      <c r="A8" s="15" t="s">
        <v>9</v>
      </c>
      <c r="B8" s="16">
        <f>SUM(B4:B7)</f>
        <v>49377</v>
      </c>
      <c r="C8" s="17">
        <f>SUM(C4:C7)</f>
        <v>105821</v>
      </c>
      <c r="D8" s="17">
        <f>SUM(D4:D7)</f>
        <v>50341</v>
      </c>
      <c r="E8" s="17">
        <f>SUM(E4:E7)</f>
        <v>55480</v>
      </c>
      <c r="F8" s="18"/>
    </row>
    <row r="10" spans="1:5" ht="18.75" customHeight="1">
      <c r="A10" s="61" t="s">
        <v>10</v>
      </c>
      <c r="B10" s="61"/>
      <c r="C10" s="61"/>
      <c r="D10" s="61"/>
      <c r="E10" s="61"/>
    </row>
    <row r="11" ht="6" customHeight="1"/>
    <row r="12" spans="1:5" ht="13.5">
      <c r="A12" s="51" t="s">
        <v>0</v>
      </c>
      <c r="B12" s="53" t="s">
        <v>11</v>
      </c>
      <c r="C12" s="54"/>
      <c r="D12" s="54"/>
      <c r="E12" s="55"/>
    </row>
    <row r="13" spans="1:5" ht="13.5" customHeight="1" thickBot="1">
      <c r="A13" s="52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38679</v>
      </c>
      <c r="C14" s="23">
        <v>38681</v>
      </c>
      <c r="D14" s="8">
        <f>+B14-C14</f>
        <v>-2</v>
      </c>
      <c r="E14" s="24">
        <f>+D14/C14</f>
        <v>-5.1704971433003284E-05</v>
      </c>
    </row>
    <row r="15" spans="1:5" ht="13.5">
      <c r="A15" s="11" t="s">
        <v>6</v>
      </c>
      <c r="B15" s="23">
        <f>B5</f>
        <v>1741</v>
      </c>
      <c r="C15" s="23">
        <v>1743</v>
      </c>
      <c r="D15" s="12">
        <f>+B15-C15</f>
        <v>-2</v>
      </c>
      <c r="E15" s="26">
        <f>+D15/C15</f>
        <v>-0.0011474469305794606</v>
      </c>
    </row>
    <row r="16" spans="1:5" ht="13.5">
      <c r="A16" s="11" t="s">
        <v>7</v>
      </c>
      <c r="B16" s="23">
        <f>B6</f>
        <v>5824</v>
      </c>
      <c r="C16" s="23">
        <v>5828</v>
      </c>
      <c r="D16" s="12">
        <f>+B16-C16</f>
        <v>-4</v>
      </c>
      <c r="E16" s="26">
        <f>+D16/C16</f>
        <v>-0.0006863417982155113</v>
      </c>
    </row>
    <row r="17" spans="1:5" ht="14.25" thickBot="1">
      <c r="A17" s="11" t="s">
        <v>8</v>
      </c>
      <c r="B17" s="23">
        <f>B7</f>
        <v>3133</v>
      </c>
      <c r="C17" s="23">
        <v>3132</v>
      </c>
      <c r="D17" s="12">
        <f>+B17-C17</f>
        <v>1</v>
      </c>
      <c r="E17" s="26">
        <f>+D17/C17</f>
        <v>0.00031928480204342275</v>
      </c>
    </row>
    <row r="18" spans="1:5" ht="14.25" thickTop="1">
      <c r="A18" s="15" t="s">
        <v>9</v>
      </c>
      <c r="B18" s="27">
        <f>SUM(B14:B17)</f>
        <v>49377</v>
      </c>
      <c r="C18" s="27">
        <f>SUM(C14:C17)</f>
        <v>49384</v>
      </c>
      <c r="D18" s="28">
        <f>SUM(D14:D17)</f>
        <v>-7</v>
      </c>
      <c r="E18" s="29">
        <f>+D18/C18</f>
        <v>-0.0001417463145958205</v>
      </c>
    </row>
    <row r="19" ht="13.5">
      <c r="B19" s="1" t="s">
        <v>47</v>
      </c>
    </row>
    <row r="21" spans="1:5" ht="13.5">
      <c r="A21" s="51" t="s">
        <v>0</v>
      </c>
      <c r="B21" s="53" t="s">
        <v>16</v>
      </c>
      <c r="C21" s="54"/>
      <c r="D21" s="54"/>
      <c r="E21" s="55"/>
    </row>
    <row r="22" spans="1:5" ht="13.5" customHeight="1" thickBot="1">
      <c r="A22" s="52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82208</v>
      </c>
      <c r="C23" s="23">
        <v>82186</v>
      </c>
      <c r="D23" s="8">
        <f>+B23-C23</f>
        <v>22</v>
      </c>
      <c r="E23" s="24">
        <f>+D23/C23</f>
        <v>0.0002676854938797362</v>
      </c>
    </row>
    <row r="24" spans="1:5" ht="13.5">
      <c r="A24" s="11" t="s">
        <v>6</v>
      </c>
      <c r="B24" s="25">
        <f>+C5</f>
        <v>3636</v>
      </c>
      <c r="C24" s="25">
        <v>3637</v>
      </c>
      <c r="D24" s="12">
        <f>+B24-C24</f>
        <v>-1</v>
      </c>
      <c r="E24" s="24">
        <f>+D24/C24</f>
        <v>-0.00027495188342040145</v>
      </c>
    </row>
    <row r="25" spans="1:5" ht="13.5">
      <c r="A25" s="11" t="s">
        <v>7</v>
      </c>
      <c r="B25" s="25">
        <f>+C6</f>
        <v>12939</v>
      </c>
      <c r="C25" s="25">
        <v>12949</v>
      </c>
      <c r="D25" s="12">
        <f>+B25-C25</f>
        <v>-10</v>
      </c>
      <c r="E25" s="24">
        <f>+D25/C25</f>
        <v>-0.0007722604062089737</v>
      </c>
    </row>
    <row r="26" spans="1:5" ht="14.25" thickBot="1">
      <c r="A26" s="11" t="s">
        <v>8</v>
      </c>
      <c r="B26" s="25">
        <f>+C7</f>
        <v>7038</v>
      </c>
      <c r="C26" s="25">
        <v>7026</v>
      </c>
      <c r="D26" s="12">
        <f>+B26-C26</f>
        <v>12</v>
      </c>
      <c r="E26" s="24">
        <f>+D26/C26</f>
        <v>0.0017079419299743809</v>
      </c>
    </row>
    <row r="27" spans="1:5" ht="14.25" thickTop="1">
      <c r="A27" s="15" t="s">
        <v>9</v>
      </c>
      <c r="B27" s="27">
        <f>SUM(B23:B26)</f>
        <v>105821</v>
      </c>
      <c r="C27" s="27">
        <f>SUM(C23:C26)</f>
        <v>105798</v>
      </c>
      <c r="D27" s="28">
        <f>SUM(D23:D26)</f>
        <v>23</v>
      </c>
      <c r="E27" s="30">
        <f>+D27/C27</f>
        <v>0.0002173954139019641</v>
      </c>
    </row>
    <row r="28" ht="13.5">
      <c r="B28" s="1" t="s">
        <v>48</v>
      </c>
    </row>
    <row r="29" ht="14.25" thickBot="1"/>
    <row r="30" spans="2:4" ht="14.25" thickBot="1">
      <c r="B30" s="56" t="s">
        <v>17</v>
      </c>
      <c r="C30" s="57"/>
      <c r="D30" s="58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95</v>
      </c>
      <c r="C32" s="32">
        <v>94</v>
      </c>
      <c r="D32" s="35">
        <f>B32-C32</f>
        <v>1</v>
      </c>
    </row>
    <row r="33" spans="2:4" ht="14.25" thickBot="1">
      <c r="B33" s="56" t="s">
        <v>21</v>
      </c>
      <c r="C33" s="57"/>
      <c r="D33" s="58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242</v>
      </c>
      <c r="C35" s="33">
        <v>220</v>
      </c>
      <c r="D35" s="35">
        <f>B35-C35</f>
        <v>22</v>
      </c>
    </row>
    <row r="36" spans="2:4" ht="14.25" thickBot="1">
      <c r="B36" s="49" t="s">
        <v>24</v>
      </c>
      <c r="C36" s="50"/>
      <c r="D36" s="34">
        <f>D32+D35</f>
        <v>23</v>
      </c>
    </row>
    <row r="37" spans="2:4" ht="14.25" thickBot="1">
      <c r="B37" s="49" t="s">
        <v>25</v>
      </c>
      <c r="C37" s="50"/>
      <c r="D37" s="34">
        <v>-48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16260</v>
      </c>
    </row>
    <row r="42" spans="1:4" ht="13.5">
      <c r="A42" s="42"/>
      <c r="C42" s="45" t="s">
        <v>28</v>
      </c>
      <c r="D42" s="46">
        <v>63168</v>
      </c>
    </row>
    <row r="43" spans="3:4" ht="13.5">
      <c r="C43" s="45" t="s">
        <v>29</v>
      </c>
      <c r="D43" s="46">
        <v>26393</v>
      </c>
    </row>
    <row r="44" spans="3:4" ht="13.5">
      <c r="C44" s="47" t="s">
        <v>30</v>
      </c>
      <c r="D44" s="46">
        <f>SUM(D41:D43)</f>
        <v>105821</v>
      </c>
    </row>
    <row r="45" spans="3:4" ht="13.5">
      <c r="C45" s="47" t="s">
        <v>26</v>
      </c>
      <c r="D45" s="48">
        <v>0.2494</v>
      </c>
    </row>
    <row r="46" spans="3:4" ht="14.25" thickBot="1">
      <c r="C46" s="39" t="s">
        <v>32</v>
      </c>
      <c r="D46" s="38">
        <v>45.4589</v>
      </c>
    </row>
  </sheetData>
  <sheetProtection/>
  <mergeCells count="11">
    <mergeCell ref="A1:E1"/>
    <mergeCell ref="D2:E2"/>
    <mergeCell ref="A10:E10"/>
    <mergeCell ref="A12:A13"/>
    <mergeCell ref="B12:E12"/>
    <mergeCell ref="B37:C37"/>
    <mergeCell ref="A21:A22"/>
    <mergeCell ref="B21:E21"/>
    <mergeCell ref="B30:D30"/>
    <mergeCell ref="B33:D33"/>
    <mergeCell ref="B36:C3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2" width="9.625" style="1" customWidth="1"/>
    <col min="3" max="5" width="13.50390625" style="1" customWidth="1"/>
    <col min="6" max="16384" width="9.00390625" style="1" customWidth="1"/>
  </cols>
  <sheetData>
    <row r="1" spans="1:5" ht="18.75" customHeight="1">
      <c r="A1" s="59" t="s">
        <v>34</v>
      </c>
      <c r="B1" s="59"/>
      <c r="C1" s="59"/>
      <c r="D1" s="59"/>
      <c r="E1" s="59"/>
    </row>
    <row r="2" spans="4:6" ht="13.5">
      <c r="D2" s="60" t="s">
        <v>36</v>
      </c>
      <c r="E2" s="6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38269</v>
      </c>
      <c r="C4" s="9">
        <f>SUM(D4:E4)</f>
        <v>82011</v>
      </c>
      <c r="D4" s="9">
        <v>39095</v>
      </c>
      <c r="E4" s="10">
        <v>42916</v>
      </c>
    </row>
    <row r="5" spans="1:5" ht="18" customHeight="1">
      <c r="A5" s="11" t="s">
        <v>6</v>
      </c>
      <c r="B5" s="12">
        <v>1744</v>
      </c>
      <c r="C5" s="9">
        <f>SUM(D5:E5)</f>
        <v>3714</v>
      </c>
      <c r="D5" s="13">
        <v>1805</v>
      </c>
      <c r="E5" s="14">
        <v>1909</v>
      </c>
    </row>
    <row r="6" spans="1:5" ht="18" customHeight="1">
      <c r="A6" s="11" t="s">
        <v>7</v>
      </c>
      <c r="B6" s="12">
        <v>5731</v>
      </c>
      <c r="C6" s="9">
        <f>SUM(D6:E6)</f>
        <v>12964</v>
      </c>
      <c r="D6" s="13">
        <v>6143</v>
      </c>
      <c r="E6" s="14">
        <v>6821</v>
      </c>
    </row>
    <row r="7" spans="1:5" ht="18" customHeight="1" thickBot="1">
      <c r="A7" s="11" t="s">
        <v>8</v>
      </c>
      <c r="B7" s="12">
        <v>3138</v>
      </c>
      <c r="C7" s="9">
        <f>SUM(D7:E7)</f>
        <v>7103</v>
      </c>
      <c r="D7" s="13">
        <v>3373</v>
      </c>
      <c r="E7" s="14">
        <v>3730</v>
      </c>
    </row>
    <row r="8" spans="1:6" ht="19.5" customHeight="1" thickTop="1">
      <c r="A8" s="15" t="s">
        <v>9</v>
      </c>
      <c r="B8" s="16">
        <f>SUM(B4:B7)</f>
        <v>48882</v>
      </c>
      <c r="C8" s="17">
        <f>SUM(C4:C7)</f>
        <v>105792</v>
      </c>
      <c r="D8" s="17">
        <f>SUM(D4:D7)</f>
        <v>50416</v>
      </c>
      <c r="E8" s="17">
        <f>SUM(E4:E7)</f>
        <v>55376</v>
      </c>
      <c r="F8" s="18"/>
    </row>
    <row r="10" spans="1:5" ht="18.75" customHeight="1">
      <c r="A10" s="61" t="s">
        <v>10</v>
      </c>
      <c r="B10" s="61"/>
      <c r="C10" s="61"/>
      <c r="D10" s="61"/>
      <c r="E10" s="61"/>
    </row>
    <row r="11" ht="6" customHeight="1"/>
    <row r="12" spans="1:5" ht="13.5">
      <c r="A12" s="51" t="s">
        <v>0</v>
      </c>
      <c r="B12" s="53" t="s">
        <v>11</v>
      </c>
      <c r="C12" s="54"/>
      <c r="D12" s="54"/>
      <c r="E12" s="55"/>
    </row>
    <row r="13" spans="1:5" ht="13.5" customHeight="1" thickBot="1">
      <c r="A13" s="52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38269</v>
      </c>
      <c r="C14" s="23">
        <v>38286</v>
      </c>
      <c r="D14" s="8">
        <f>+B14-C14</f>
        <v>-17</v>
      </c>
      <c r="E14" s="24">
        <f>+D14/C14</f>
        <v>-0.0004440265371153947</v>
      </c>
    </row>
    <row r="15" spans="1:5" ht="13.5">
      <c r="A15" s="11" t="s">
        <v>6</v>
      </c>
      <c r="B15" s="23">
        <f>B5</f>
        <v>1744</v>
      </c>
      <c r="C15" s="23">
        <v>1747</v>
      </c>
      <c r="D15" s="12">
        <f>+B15-C15</f>
        <v>-3</v>
      </c>
      <c r="E15" s="26">
        <f>+D15/C15</f>
        <v>-0.0017172295363480253</v>
      </c>
    </row>
    <row r="16" spans="1:5" ht="13.5">
      <c r="A16" s="11" t="s">
        <v>7</v>
      </c>
      <c r="B16" s="23">
        <f>B6</f>
        <v>5731</v>
      </c>
      <c r="C16" s="23">
        <v>5735</v>
      </c>
      <c r="D16" s="12">
        <f>+B16-C16</f>
        <v>-4</v>
      </c>
      <c r="E16" s="26">
        <f>+D16/C16</f>
        <v>-0.0006974716652136007</v>
      </c>
    </row>
    <row r="17" spans="1:5" ht="14.25" thickBot="1">
      <c r="A17" s="11" t="s">
        <v>8</v>
      </c>
      <c r="B17" s="23">
        <f>B7</f>
        <v>3138</v>
      </c>
      <c r="C17" s="23">
        <v>3140</v>
      </c>
      <c r="D17" s="12">
        <f>+B17-C17</f>
        <v>-2</v>
      </c>
      <c r="E17" s="26">
        <f>+D17/C17</f>
        <v>-0.0006369426751592356</v>
      </c>
    </row>
    <row r="18" spans="1:5" ht="14.25" thickTop="1">
      <c r="A18" s="15" t="s">
        <v>9</v>
      </c>
      <c r="B18" s="27">
        <f>SUM(B14:B17)</f>
        <v>48882</v>
      </c>
      <c r="C18" s="27">
        <f>SUM(C14:C17)</f>
        <v>48908</v>
      </c>
      <c r="D18" s="28">
        <f>SUM(D14:D17)</f>
        <v>-26</v>
      </c>
      <c r="E18" s="29">
        <f>+D18/C18</f>
        <v>-0.0005316103704915351</v>
      </c>
    </row>
    <row r="21" spans="1:5" ht="13.5">
      <c r="A21" s="51" t="s">
        <v>0</v>
      </c>
      <c r="B21" s="53" t="s">
        <v>16</v>
      </c>
      <c r="C21" s="54"/>
      <c r="D21" s="54"/>
      <c r="E21" s="55"/>
    </row>
    <row r="22" spans="1:5" ht="13.5" customHeight="1" thickBot="1">
      <c r="A22" s="52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82011</v>
      </c>
      <c r="C23" s="23">
        <v>82026</v>
      </c>
      <c r="D23" s="8">
        <f>+B23-C23</f>
        <v>-15</v>
      </c>
      <c r="E23" s="24">
        <f>+D23/C23</f>
        <v>-0.0001828688464633165</v>
      </c>
    </row>
    <row r="24" spans="1:5" ht="13.5">
      <c r="A24" s="11" t="s">
        <v>6</v>
      </c>
      <c r="B24" s="25">
        <f>+C5</f>
        <v>3714</v>
      </c>
      <c r="C24" s="25">
        <v>3717</v>
      </c>
      <c r="D24" s="12">
        <f>+B24-C24</f>
        <v>-3</v>
      </c>
      <c r="E24" s="24">
        <f>+D24/C24</f>
        <v>-0.0008071025020177562</v>
      </c>
    </row>
    <row r="25" spans="1:5" ht="13.5">
      <c r="A25" s="11" t="s">
        <v>7</v>
      </c>
      <c r="B25" s="25">
        <f>+C6</f>
        <v>12964</v>
      </c>
      <c r="C25" s="25">
        <v>12980</v>
      </c>
      <c r="D25" s="12">
        <f>+B25-C25</f>
        <v>-16</v>
      </c>
      <c r="E25" s="24">
        <f>+D25/C25</f>
        <v>-0.0012326656394453005</v>
      </c>
    </row>
    <row r="26" spans="1:5" ht="14.25" thickBot="1">
      <c r="A26" s="11" t="s">
        <v>8</v>
      </c>
      <c r="B26" s="25">
        <f>+C7</f>
        <v>7103</v>
      </c>
      <c r="C26" s="25">
        <v>7110</v>
      </c>
      <c r="D26" s="12">
        <f>+B26-C26</f>
        <v>-7</v>
      </c>
      <c r="E26" s="24">
        <f>+D26/C26</f>
        <v>-0.0009845288326300985</v>
      </c>
    </row>
    <row r="27" spans="1:5" ht="14.25" thickTop="1">
      <c r="A27" s="15" t="s">
        <v>9</v>
      </c>
      <c r="B27" s="27">
        <f>SUM(B23:B26)</f>
        <v>105792</v>
      </c>
      <c r="C27" s="27">
        <f>SUM(C23:C26)</f>
        <v>105833</v>
      </c>
      <c r="D27" s="28">
        <f>SUM(D23:D26)</f>
        <v>-41</v>
      </c>
      <c r="E27" s="30">
        <f>+D27/C27</f>
        <v>-0.00038740279496943296</v>
      </c>
    </row>
    <row r="29" ht="14.25" thickBot="1"/>
    <row r="30" spans="2:4" ht="14.25" thickBot="1">
      <c r="B30" s="56" t="s">
        <v>17</v>
      </c>
      <c r="C30" s="57"/>
      <c r="D30" s="58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84</v>
      </c>
      <c r="C32" s="32">
        <v>103</v>
      </c>
      <c r="D32" s="35">
        <f>B32-C32</f>
        <v>-19</v>
      </c>
    </row>
    <row r="33" spans="2:4" ht="14.25" thickBot="1">
      <c r="B33" s="56" t="s">
        <v>21</v>
      </c>
      <c r="C33" s="57"/>
      <c r="D33" s="58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263</v>
      </c>
      <c r="C35" s="33">
        <v>285</v>
      </c>
      <c r="D35" s="35">
        <f>B35-C35</f>
        <v>-22</v>
      </c>
    </row>
    <row r="36" spans="2:4" ht="14.25" thickBot="1">
      <c r="B36" s="49" t="s">
        <v>24</v>
      </c>
      <c r="C36" s="50"/>
      <c r="D36" s="34">
        <f>D32+D35</f>
        <v>-41</v>
      </c>
    </row>
    <row r="37" spans="2:4" ht="14.25" thickBot="1">
      <c r="B37" s="49" t="s">
        <v>25</v>
      </c>
      <c r="C37" s="50"/>
      <c r="D37" s="34">
        <v>-240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16346</v>
      </c>
    </row>
    <row r="42" spans="1:4" ht="13.5">
      <c r="A42" s="42"/>
      <c r="C42" s="45" t="s">
        <v>28</v>
      </c>
      <c r="D42" s="46">
        <v>63555</v>
      </c>
    </row>
    <row r="43" spans="3:4" ht="13.5">
      <c r="C43" s="45" t="s">
        <v>29</v>
      </c>
      <c r="D43" s="46">
        <v>25891</v>
      </c>
    </row>
    <row r="44" spans="3:4" ht="13.5">
      <c r="C44" s="47" t="s">
        <v>30</v>
      </c>
      <c r="D44" s="46">
        <f>SUM(D41:D43)</f>
        <v>105792</v>
      </c>
    </row>
    <row r="45" spans="3:4" ht="13.5">
      <c r="C45" s="47" t="s">
        <v>26</v>
      </c>
      <c r="D45" s="48">
        <v>0.2447</v>
      </c>
    </row>
    <row r="46" spans="3:4" ht="14.25" thickBot="1">
      <c r="C46" s="39" t="s">
        <v>32</v>
      </c>
      <c r="D46" s="38">
        <v>45.26</v>
      </c>
    </row>
  </sheetData>
  <sheetProtection/>
  <mergeCells count="11">
    <mergeCell ref="B37:C37"/>
    <mergeCell ref="A21:A22"/>
    <mergeCell ref="B21:E21"/>
    <mergeCell ref="B30:D30"/>
    <mergeCell ref="B33:D33"/>
    <mergeCell ref="B36:C36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D36" sqref="D36"/>
    </sheetView>
  </sheetViews>
  <sheetFormatPr defaultColWidth="9.00390625" defaultRowHeight="13.5"/>
  <cols>
    <col min="1" max="1" width="15.00390625" style="1" customWidth="1"/>
    <col min="2" max="2" width="9.625" style="1" customWidth="1"/>
    <col min="3" max="5" width="13.50390625" style="1" customWidth="1"/>
    <col min="6" max="16384" width="9.00390625" style="1" customWidth="1"/>
  </cols>
  <sheetData>
    <row r="1" spans="1:5" ht="18.75" customHeight="1">
      <c r="A1" s="59" t="s">
        <v>34</v>
      </c>
      <c r="B1" s="59"/>
      <c r="C1" s="59"/>
      <c r="D1" s="59"/>
      <c r="E1" s="59"/>
    </row>
    <row r="2" spans="4:6" ht="13.5">
      <c r="D2" s="60" t="s">
        <v>37</v>
      </c>
      <c r="E2" s="6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37982</v>
      </c>
      <c r="C4" s="9">
        <f>SUM(D4:E4)</f>
        <v>80965</v>
      </c>
      <c r="D4" s="9">
        <v>38531</v>
      </c>
      <c r="E4" s="10">
        <v>42434</v>
      </c>
    </row>
    <row r="5" spans="1:5" ht="18" customHeight="1">
      <c r="A5" s="11" t="s">
        <v>6</v>
      </c>
      <c r="B5" s="12">
        <v>1746</v>
      </c>
      <c r="C5" s="9">
        <f>SUM(D5:E5)</f>
        <v>3688</v>
      </c>
      <c r="D5" s="13">
        <v>1790</v>
      </c>
      <c r="E5" s="14">
        <v>1898</v>
      </c>
    </row>
    <row r="6" spans="1:5" ht="18" customHeight="1">
      <c r="A6" s="11" t="s">
        <v>7</v>
      </c>
      <c r="B6" s="12">
        <v>5725</v>
      </c>
      <c r="C6" s="9">
        <f>SUM(D6:E6)</f>
        <v>12896</v>
      </c>
      <c r="D6" s="13">
        <v>6096</v>
      </c>
      <c r="E6" s="14">
        <v>6800</v>
      </c>
    </row>
    <row r="7" spans="1:5" ht="18" customHeight="1" thickBot="1">
      <c r="A7" s="11" t="s">
        <v>8</v>
      </c>
      <c r="B7" s="12">
        <v>3121</v>
      </c>
      <c r="C7" s="9">
        <f>SUM(D7:E7)</f>
        <v>7052</v>
      </c>
      <c r="D7" s="13">
        <v>3343</v>
      </c>
      <c r="E7" s="14">
        <v>3709</v>
      </c>
    </row>
    <row r="8" spans="1:6" ht="19.5" customHeight="1" thickTop="1">
      <c r="A8" s="15" t="s">
        <v>9</v>
      </c>
      <c r="B8" s="16">
        <f>SUM(B4:B7)</f>
        <v>48574</v>
      </c>
      <c r="C8" s="17">
        <f>SUM(C4:C7)</f>
        <v>104601</v>
      </c>
      <c r="D8" s="17">
        <f>SUM(D4:D7)</f>
        <v>49760</v>
      </c>
      <c r="E8" s="17">
        <f>SUM(E4:E7)</f>
        <v>54841</v>
      </c>
      <c r="F8" s="18"/>
    </row>
    <row r="10" spans="1:5" ht="18.75" customHeight="1">
      <c r="A10" s="61" t="s">
        <v>10</v>
      </c>
      <c r="B10" s="61"/>
      <c r="C10" s="61"/>
      <c r="D10" s="61"/>
      <c r="E10" s="61"/>
    </row>
    <row r="11" ht="6" customHeight="1"/>
    <row r="12" spans="1:5" ht="13.5">
      <c r="A12" s="51" t="s">
        <v>0</v>
      </c>
      <c r="B12" s="53" t="s">
        <v>11</v>
      </c>
      <c r="C12" s="54"/>
      <c r="D12" s="54"/>
      <c r="E12" s="55"/>
    </row>
    <row r="13" spans="1:5" ht="13.5" customHeight="1" thickBot="1">
      <c r="A13" s="52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37982</v>
      </c>
      <c r="C14" s="23">
        <v>38269</v>
      </c>
      <c r="D14" s="8">
        <f>+B14-C14</f>
        <v>-287</v>
      </c>
      <c r="E14" s="24">
        <f>+D14/C14</f>
        <v>-0.0074995427108103165</v>
      </c>
    </row>
    <row r="15" spans="1:5" ht="13.5">
      <c r="A15" s="11" t="s">
        <v>6</v>
      </c>
      <c r="B15" s="23">
        <f>B5</f>
        <v>1746</v>
      </c>
      <c r="C15" s="23">
        <v>1744</v>
      </c>
      <c r="D15" s="12">
        <f>+B15-C15</f>
        <v>2</v>
      </c>
      <c r="E15" s="26">
        <f>+D15/C15</f>
        <v>0.0011467889908256881</v>
      </c>
    </row>
    <row r="16" spans="1:5" ht="13.5">
      <c r="A16" s="11" t="s">
        <v>7</v>
      </c>
      <c r="B16" s="23">
        <f>B6</f>
        <v>5725</v>
      </c>
      <c r="C16" s="23">
        <v>5731</v>
      </c>
      <c r="D16" s="12">
        <f>+B16-C16</f>
        <v>-6</v>
      </c>
      <c r="E16" s="26">
        <f>+D16/C16</f>
        <v>-0.0010469377072064212</v>
      </c>
    </row>
    <row r="17" spans="1:5" ht="14.25" thickBot="1">
      <c r="A17" s="11" t="s">
        <v>8</v>
      </c>
      <c r="B17" s="23">
        <f>B7</f>
        <v>3121</v>
      </c>
      <c r="C17" s="23">
        <v>3138</v>
      </c>
      <c r="D17" s="12">
        <f>+B17-C17</f>
        <v>-17</v>
      </c>
      <c r="E17" s="26">
        <f>+D17/C17</f>
        <v>-0.005417463352453792</v>
      </c>
    </row>
    <row r="18" spans="1:5" ht="14.25" thickTop="1">
      <c r="A18" s="15" t="s">
        <v>9</v>
      </c>
      <c r="B18" s="27">
        <f>SUM(B14:B17)</f>
        <v>48574</v>
      </c>
      <c r="C18" s="27">
        <f>SUM(C14:C17)</f>
        <v>48882</v>
      </c>
      <c r="D18" s="28">
        <f>SUM(D14:D17)</f>
        <v>-308</v>
      </c>
      <c r="E18" s="29">
        <f>+D18/C18</f>
        <v>-0.006300887852379199</v>
      </c>
    </row>
    <row r="21" spans="1:5" ht="13.5">
      <c r="A21" s="51" t="s">
        <v>0</v>
      </c>
      <c r="B21" s="53" t="s">
        <v>16</v>
      </c>
      <c r="C21" s="54"/>
      <c r="D21" s="54"/>
      <c r="E21" s="55"/>
    </row>
    <row r="22" spans="1:5" ht="13.5" customHeight="1" thickBot="1">
      <c r="A22" s="52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80965</v>
      </c>
      <c r="C23" s="23">
        <v>82011</v>
      </c>
      <c r="D23" s="8">
        <f>+B23-C23</f>
        <v>-1046</v>
      </c>
      <c r="E23" s="24">
        <f>+D23/C23</f>
        <v>-0.012754386606674715</v>
      </c>
    </row>
    <row r="24" spans="1:5" ht="13.5">
      <c r="A24" s="11" t="s">
        <v>6</v>
      </c>
      <c r="B24" s="25">
        <f>+C5</f>
        <v>3688</v>
      </c>
      <c r="C24" s="25">
        <v>3714</v>
      </c>
      <c r="D24" s="12">
        <f>+B24-C24</f>
        <v>-26</v>
      </c>
      <c r="E24" s="24">
        <f>+D24/C24</f>
        <v>-0.007000538502961767</v>
      </c>
    </row>
    <row r="25" spans="1:5" ht="13.5">
      <c r="A25" s="11" t="s">
        <v>7</v>
      </c>
      <c r="B25" s="25">
        <f>+C6</f>
        <v>12896</v>
      </c>
      <c r="C25" s="25">
        <v>12964</v>
      </c>
      <c r="D25" s="12">
        <f>+B25-C25</f>
        <v>-68</v>
      </c>
      <c r="E25" s="24">
        <f>+D25/C25</f>
        <v>-0.005245294662141314</v>
      </c>
    </row>
    <row r="26" spans="1:5" ht="14.25" thickBot="1">
      <c r="A26" s="11" t="s">
        <v>8</v>
      </c>
      <c r="B26" s="25">
        <f>+C7</f>
        <v>7052</v>
      </c>
      <c r="C26" s="25">
        <v>7103</v>
      </c>
      <c r="D26" s="12">
        <f>+B26-C26</f>
        <v>-51</v>
      </c>
      <c r="E26" s="24">
        <f>+D26/C26</f>
        <v>-0.007180064761368436</v>
      </c>
    </row>
    <row r="27" spans="1:5" ht="14.25" thickTop="1">
      <c r="A27" s="15" t="s">
        <v>9</v>
      </c>
      <c r="B27" s="27">
        <f>SUM(B23:B26)</f>
        <v>104601</v>
      </c>
      <c r="C27" s="27">
        <f>SUM(C23:C26)</f>
        <v>105792</v>
      </c>
      <c r="D27" s="28">
        <f>SUM(D23:D26)</f>
        <v>-1191</v>
      </c>
      <c r="E27" s="30">
        <f>+D27/C27</f>
        <v>-0.011257940108892922</v>
      </c>
    </row>
    <row r="29" ht="14.25" thickBot="1"/>
    <row r="30" spans="2:4" ht="14.25" thickBot="1">
      <c r="B30" s="56" t="s">
        <v>17</v>
      </c>
      <c r="C30" s="57"/>
      <c r="D30" s="58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82</v>
      </c>
      <c r="C32" s="32">
        <v>116</v>
      </c>
      <c r="D32" s="35">
        <f>B32-C32</f>
        <v>-34</v>
      </c>
    </row>
    <row r="33" spans="2:4" ht="14.25" thickBot="1">
      <c r="B33" s="56" t="s">
        <v>21</v>
      </c>
      <c r="C33" s="57"/>
      <c r="D33" s="58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980</v>
      </c>
      <c r="C35" s="33">
        <v>2137</v>
      </c>
      <c r="D35" s="35">
        <f>B35-C35</f>
        <v>-1157</v>
      </c>
    </row>
    <row r="36" spans="2:4" ht="14.25" thickBot="1">
      <c r="B36" s="49" t="s">
        <v>24</v>
      </c>
      <c r="C36" s="50"/>
      <c r="D36" s="34">
        <f>D32+D35</f>
        <v>-1191</v>
      </c>
    </row>
    <row r="37" spans="2:4" ht="14.25" thickBot="1">
      <c r="B37" s="49" t="s">
        <v>25</v>
      </c>
      <c r="C37" s="50"/>
      <c r="D37" s="34">
        <v>-339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16154</v>
      </c>
    </row>
    <row r="42" spans="1:4" ht="13.5">
      <c r="A42" s="42"/>
      <c r="C42" s="45" t="s">
        <v>28</v>
      </c>
      <c r="D42" s="46">
        <v>62540</v>
      </c>
    </row>
    <row r="43" spans="3:4" ht="13.5">
      <c r="C43" s="45" t="s">
        <v>29</v>
      </c>
      <c r="D43" s="46">
        <v>25907</v>
      </c>
    </row>
    <row r="44" spans="3:4" ht="13.5">
      <c r="C44" s="47" t="s">
        <v>30</v>
      </c>
      <c r="D44" s="46">
        <f>SUM(D41:D43)</f>
        <v>104601</v>
      </c>
    </row>
    <row r="45" spans="3:4" ht="13.5">
      <c r="C45" s="47" t="s">
        <v>26</v>
      </c>
      <c r="D45" s="48">
        <v>0.2477</v>
      </c>
    </row>
    <row r="46" spans="3:4" ht="14.25" thickBot="1">
      <c r="C46" s="39" t="s">
        <v>32</v>
      </c>
      <c r="D46" s="38">
        <v>45.48</v>
      </c>
    </row>
  </sheetData>
  <sheetProtection/>
  <mergeCells count="11">
    <mergeCell ref="B37:C37"/>
    <mergeCell ref="A21:A22"/>
    <mergeCell ref="B21:E21"/>
    <mergeCell ref="B30:D30"/>
    <mergeCell ref="B33:D33"/>
    <mergeCell ref="B36:C36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D36" sqref="D36"/>
    </sheetView>
  </sheetViews>
  <sheetFormatPr defaultColWidth="9.00390625" defaultRowHeight="13.5"/>
  <cols>
    <col min="1" max="1" width="15.00390625" style="1" customWidth="1"/>
    <col min="2" max="2" width="9.625" style="1" customWidth="1"/>
    <col min="3" max="5" width="13.50390625" style="1" customWidth="1"/>
    <col min="6" max="16384" width="9.00390625" style="1" customWidth="1"/>
  </cols>
  <sheetData>
    <row r="1" spans="1:5" ht="18.75" customHeight="1">
      <c r="A1" s="59" t="s">
        <v>34</v>
      </c>
      <c r="B1" s="59"/>
      <c r="C1" s="59"/>
      <c r="D1" s="59"/>
      <c r="E1" s="59"/>
    </row>
    <row r="2" spans="4:6" ht="13.5">
      <c r="D2" s="60" t="s">
        <v>38</v>
      </c>
      <c r="E2" s="6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38421</v>
      </c>
      <c r="C4" s="9">
        <f>SUM(D4:E4)</f>
        <v>81638</v>
      </c>
      <c r="D4" s="9">
        <v>38925</v>
      </c>
      <c r="E4" s="10">
        <v>42713</v>
      </c>
    </row>
    <row r="5" spans="1:5" ht="18" customHeight="1">
      <c r="A5" s="11" t="s">
        <v>6</v>
      </c>
      <c r="B5" s="12">
        <v>1746</v>
      </c>
      <c r="C5" s="9">
        <f>SUM(D5:E5)</f>
        <v>3678</v>
      </c>
      <c r="D5" s="13">
        <v>1787</v>
      </c>
      <c r="E5" s="14">
        <v>1891</v>
      </c>
    </row>
    <row r="6" spans="1:5" ht="18" customHeight="1">
      <c r="A6" s="11" t="s">
        <v>7</v>
      </c>
      <c r="B6" s="12">
        <v>5756</v>
      </c>
      <c r="C6" s="9">
        <f>SUM(D6:E6)</f>
        <v>12930</v>
      </c>
      <c r="D6" s="13">
        <v>6132</v>
      </c>
      <c r="E6" s="14">
        <v>6798</v>
      </c>
    </row>
    <row r="7" spans="1:5" ht="18" customHeight="1" thickBot="1">
      <c r="A7" s="11" t="s">
        <v>8</v>
      </c>
      <c r="B7" s="12">
        <v>3126</v>
      </c>
      <c r="C7" s="9">
        <f>SUM(D7:E7)</f>
        <v>7040</v>
      </c>
      <c r="D7" s="13">
        <v>3337</v>
      </c>
      <c r="E7" s="14">
        <v>3703</v>
      </c>
    </row>
    <row r="8" spans="1:6" ht="19.5" customHeight="1" thickTop="1">
      <c r="A8" s="15" t="s">
        <v>9</v>
      </c>
      <c r="B8" s="16">
        <f>SUM(B4:B7)</f>
        <v>49049</v>
      </c>
      <c r="C8" s="17">
        <f>SUM(C4:C7)</f>
        <v>105286</v>
      </c>
      <c r="D8" s="17">
        <f>SUM(D4:D7)</f>
        <v>50181</v>
      </c>
      <c r="E8" s="17">
        <f>SUM(E4:E7)</f>
        <v>55105</v>
      </c>
      <c r="F8" s="18"/>
    </row>
    <row r="10" spans="1:5" ht="18.75" customHeight="1">
      <c r="A10" s="61" t="s">
        <v>10</v>
      </c>
      <c r="B10" s="61"/>
      <c r="C10" s="61"/>
      <c r="D10" s="61"/>
      <c r="E10" s="61"/>
    </row>
    <row r="11" ht="6" customHeight="1"/>
    <row r="12" spans="1:5" ht="13.5">
      <c r="A12" s="51" t="s">
        <v>0</v>
      </c>
      <c r="B12" s="53" t="s">
        <v>11</v>
      </c>
      <c r="C12" s="54"/>
      <c r="D12" s="54"/>
      <c r="E12" s="55"/>
    </row>
    <row r="13" spans="1:5" ht="13.5" customHeight="1" thickBot="1">
      <c r="A13" s="52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38421</v>
      </c>
      <c r="C14" s="23">
        <v>37982</v>
      </c>
      <c r="D14" s="8">
        <f>+B14-C14</f>
        <v>439</v>
      </c>
      <c r="E14" s="24">
        <f>+D14/C14</f>
        <v>0.011558106471486494</v>
      </c>
    </row>
    <row r="15" spans="1:5" ht="13.5">
      <c r="A15" s="11" t="s">
        <v>6</v>
      </c>
      <c r="B15" s="23">
        <f>B5</f>
        <v>1746</v>
      </c>
      <c r="C15" s="23">
        <v>1746</v>
      </c>
      <c r="D15" s="12">
        <f>+B15-C15</f>
        <v>0</v>
      </c>
      <c r="E15" s="26">
        <f>+D15/C15</f>
        <v>0</v>
      </c>
    </row>
    <row r="16" spans="1:5" ht="13.5">
      <c r="A16" s="11" t="s">
        <v>7</v>
      </c>
      <c r="B16" s="23">
        <f>B6</f>
        <v>5756</v>
      </c>
      <c r="C16" s="23">
        <v>5725</v>
      </c>
      <c r="D16" s="12">
        <f>+B16-C16</f>
        <v>31</v>
      </c>
      <c r="E16" s="26">
        <f>+D16/C16</f>
        <v>0.005414847161572052</v>
      </c>
    </row>
    <row r="17" spans="1:5" ht="14.25" thickBot="1">
      <c r="A17" s="11" t="s">
        <v>8</v>
      </c>
      <c r="B17" s="23">
        <f>B7</f>
        <v>3126</v>
      </c>
      <c r="C17" s="23">
        <v>3121</v>
      </c>
      <c r="D17" s="12">
        <f>+B17-C17</f>
        <v>5</v>
      </c>
      <c r="E17" s="26">
        <f>+D17/C17</f>
        <v>0.0016020506247997437</v>
      </c>
    </row>
    <row r="18" spans="1:5" ht="14.25" thickTop="1">
      <c r="A18" s="15" t="s">
        <v>9</v>
      </c>
      <c r="B18" s="27">
        <f>SUM(B14:B17)</f>
        <v>49049</v>
      </c>
      <c r="C18" s="27">
        <f>SUM(C14:C17)</f>
        <v>48574</v>
      </c>
      <c r="D18" s="28">
        <f>SUM(D14:D17)</f>
        <v>475</v>
      </c>
      <c r="E18" s="29">
        <f>+D18/C18</f>
        <v>0.009778894058549842</v>
      </c>
    </row>
    <row r="21" spans="1:5" ht="13.5">
      <c r="A21" s="51" t="s">
        <v>0</v>
      </c>
      <c r="B21" s="53" t="s">
        <v>16</v>
      </c>
      <c r="C21" s="54"/>
      <c r="D21" s="54"/>
      <c r="E21" s="55"/>
    </row>
    <row r="22" spans="1:5" ht="13.5" customHeight="1" thickBot="1">
      <c r="A22" s="52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81638</v>
      </c>
      <c r="C23" s="23">
        <v>80965</v>
      </c>
      <c r="D23" s="8">
        <f>+B23-C23</f>
        <v>673</v>
      </c>
      <c r="E23" s="24">
        <f>+D23/C23</f>
        <v>0.00831223368122028</v>
      </c>
    </row>
    <row r="24" spans="1:5" ht="13.5">
      <c r="A24" s="11" t="s">
        <v>6</v>
      </c>
      <c r="B24" s="25">
        <f>+C5</f>
        <v>3678</v>
      </c>
      <c r="C24" s="25">
        <v>3688</v>
      </c>
      <c r="D24" s="12">
        <f>+B24-C24</f>
        <v>-10</v>
      </c>
      <c r="E24" s="24">
        <f>+D24/C24</f>
        <v>-0.0027114967462039045</v>
      </c>
    </row>
    <row r="25" spans="1:5" ht="13.5">
      <c r="A25" s="11" t="s">
        <v>7</v>
      </c>
      <c r="B25" s="25">
        <f>+C6</f>
        <v>12930</v>
      </c>
      <c r="C25" s="25">
        <v>12896</v>
      </c>
      <c r="D25" s="12">
        <f>+B25-C25</f>
        <v>34</v>
      </c>
      <c r="E25" s="24">
        <f>+D25/C25</f>
        <v>0.0026364764267990076</v>
      </c>
    </row>
    <row r="26" spans="1:5" ht="14.25" thickBot="1">
      <c r="A26" s="11" t="s">
        <v>8</v>
      </c>
      <c r="B26" s="25">
        <f>+C7</f>
        <v>7040</v>
      </c>
      <c r="C26" s="25">
        <v>7052</v>
      </c>
      <c r="D26" s="12">
        <f>+B26-C26</f>
        <v>-12</v>
      </c>
      <c r="E26" s="24">
        <f>+D26/C26</f>
        <v>-0.0017016449234259785</v>
      </c>
    </row>
    <row r="27" spans="1:5" ht="14.25" thickTop="1">
      <c r="A27" s="15" t="s">
        <v>9</v>
      </c>
      <c r="B27" s="27">
        <f>SUM(B23:B26)</f>
        <v>105286</v>
      </c>
      <c r="C27" s="27">
        <f>SUM(C23:C26)</f>
        <v>104601</v>
      </c>
      <c r="D27" s="28">
        <f>SUM(D23:D26)</f>
        <v>685</v>
      </c>
      <c r="E27" s="30">
        <f>+D27/C27</f>
        <v>0.006548694563149492</v>
      </c>
    </row>
    <row r="29" ht="14.25" thickBot="1"/>
    <row r="30" spans="2:4" ht="14.25" thickBot="1">
      <c r="B30" s="56" t="s">
        <v>17</v>
      </c>
      <c r="C30" s="57"/>
      <c r="D30" s="58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91</v>
      </c>
      <c r="C32" s="32">
        <v>110</v>
      </c>
      <c r="D32" s="35">
        <f>B32-C32</f>
        <v>-19</v>
      </c>
    </row>
    <row r="33" spans="2:4" ht="14.25" thickBot="1">
      <c r="B33" s="56">
        <v>110</v>
      </c>
      <c r="C33" s="57"/>
      <c r="D33" s="58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1242</v>
      </c>
      <c r="C35" s="33">
        <v>538</v>
      </c>
      <c r="D35" s="35">
        <f>B35-C35</f>
        <v>704</v>
      </c>
    </row>
    <row r="36" spans="2:4" ht="14.25" thickBot="1">
      <c r="B36" s="49" t="s">
        <v>24</v>
      </c>
      <c r="C36" s="50"/>
      <c r="D36" s="34">
        <f>D32+D35</f>
        <v>685</v>
      </c>
    </row>
    <row r="37" spans="2:4" ht="14.25" thickBot="1">
      <c r="B37" s="49" t="s">
        <v>25</v>
      </c>
      <c r="C37" s="50"/>
      <c r="D37" s="34">
        <v>-272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16188</v>
      </c>
    </row>
    <row r="42" spans="1:4" ht="13.5">
      <c r="A42" s="42"/>
      <c r="C42" s="45" t="s">
        <v>28</v>
      </c>
      <c r="D42" s="46">
        <v>63205</v>
      </c>
    </row>
    <row r="43" spans="3:4" ht="13.5">
      <c r="C43" s="45" t="s">
        <v>29</v>
      </c>
      <c r="D43" s="46">
        <v>25893</v>
      </c>
    </row>
    <row r="44" spans="3:4" ht="13.5">
      <c r="C44" s="47" t="s">
        <v>30</v>
      </c>
      <c r="D44" s="46">
        <f>SUM(D41:D43)</f>
        <v>105286</v>
      </c>
    </row>
    <row r="45" spans="3:4" ht="13.5">
      <c r="C45" s="47" t="s">
        <v>26</v>
      </c>
      <c r="D45" s="48">
        <v>0.246</v>
      </c>
    </row>
    <row r="46" spans="3:4" ht="14.25" thickBot="1">
      <c r="C46" s="39" t="s">
        <v>32</v>
      </c>
      <c r="D46" s="38">
        <v>45.43</v>
      </c>
    </row>
  </sheetData>
  <sheetProtection/>
  <mergeCells count="11">
    <mergeCell ref="B37:C37"/>
    <mergeCell ref="A21:A22"/>
    <mergeCell ref="B21:E21"/>
    <mergeCell ref="B30:D30"/>
    <mergeCell ref="B33:D33"/>
    <mergeCell ref="B36:C36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D36" sqref="D36"/>
    </sheetView>
  </sheetViews>
  <sheetFormatPr defaultColWidth="9.00390625" defaultRowHeight="13.5"/>
  <cols>
    <col min="1" max="1" width="15.00390625" style="1" customWidth="1"/>
    <col min="2" max="2" width="9.625" style="1" customWidth="1"/>
    <col min="3" max="5" width="13.50390625" style="1" customWidth="1"/>
    <col min="6" max="16384" width="9.00390625" style="1" customWidth="1"/>
  </cols>
  <sheetData>
    <row r="1" spans="1:5" ht="18.75" customHeight="1">
      <c r="A1" s="59" t="s">
        <v>34</v>
      </c>
      <c r="B1" s="59"/>
      <c r="C1" s="59"/>
      <c r="D1" s="59"/>
      <c r="E1" s="59"/>
    </row>
    <row r="2" spans="4:6" ht="13.5">
      <c r="D2" s="60" t="s">
        <v>39</v>
      </c>
      <c r="E2" s="6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38447</v>
      </c>
      <c r="C4" s="9">
        <f>SUM(D4:E4)</f>
        <v>81669</v>
      </c>
      <c r="D4" s="9">
        <v>38930</v>
      </c>
      <c r="E4" s="10">
        <v>42739</v>
      </c>
    </row>
    <row r="5" spans="1:5" ht="18" customHeight="1">
      <c r="A5" s="11" t="s">
        <v>6</v>
      </c>
      <c r="B5" s="12">
        <v>1741</v>
      </c>
      <c r="C5" s="9">
        <f>SUM(D5:E5)</f>
        <v>3671</v>
      </c>
      <c r="D5" s="13">
        <v>1782</v>
      </c>
      <c r="E5" s="14">
        <v>1889</v>
      </c>
    </row>
    <row r="6" spans="1:5" ht="18" customHeight="1">
      <c r="A6" s="11" t="s">
        <v>7</v>
      </c>
      <c r="B6" s="12">
        <v>5757</v>
      </c>
      <c r="C6" s="9">
        <f>SUM(D6:E6)</f>
        <v>12913</v>
      </c>
      <c r="D6" s="13">
        <v>6123</v>
      </c>
      <c r="E6" s="14">
        <v>6790</v>
      </c>
    </row>
    <row r="7" spans="1:5" ht="18" customHeight="1" thickBot="1">
      <c r="A7" s="11" t="s">
        <v>8</v>
      </c>
      <c r="B7" s="12">
        <v>3126</v>
      </c>
      <c r="C7" s="9">
        <f>SUM(D7:E7)</f>
        <v>7046</v>
      </c>
      <c r="D7" s="13">
        <v>3339</v>
      </c>
      <c r="E7" s="14">
        <v>3707</v>
      </c>
    </row>
    <row r="8" spans="1:6" ht="19.5" customHeight="1" thickTop="1">
      <c r="A8" s="15" t="s">
        <v>9</v>
      </c>
      <c r="B8" s="16">
        <f>SUM(B4:B7)</f>
        <v>49071</v>
      </c>
      <c r="C8" s="17">
        <f>SUM(C4:C7)</f>
        <v>105299</v>
      </c>
      <c r="D8" s="17">
        <f>SUM(D4:D7)</f>
        <v>50174</v>
      </c>
      <c r="E8" s="17">
        <f>SUM(E4:E7)</f>
        <v>55125</v>
      </c>
      <c r="F8" s="18"/>
    </row>
    <row r="10" spans="1:5" ht="18.75" customHeight="1">
      <c r="A10" s="61" t="s">
        <v>10</v>
      </c>
      <c r="B10" s="61"/>
      <c r="C10" s="61"/>
      <c r="D10" s="61"/>
      <c r="E10" s="61"/>
    </row>
    <row r="11" ht="6" customHeight="1"/>
    <row r="12" spans="1:5" ht="13.5">
      <c r="A12" s="51" t="s">
        <v>0</v>
      </c>
      <c r="B12" s="53" t="s">
        <v>11</v>
      </c>
      <c r="C12" s="54"/>
      <c r="D12" s="54"/>
      <c r="E12" s="55"/>
    </row>
    <row r="13" spans="1:5" ht="13.5" customHeight="1" thickBot="1">
      <c r="A13" s="52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38447</v>
      </c>
      <c r="C14" s="23">
        <v>38421</v>
      </c>
      <c r="D14" s="8">
        <f>+B14-C14</f>
        <v>26</v>
      </c>
      <c r="E14" s="24">
        <f>+D14/C14</f>
        <v>0.0006767132557715833</v>
      </c>
    </row>
    <row r="15" spans="1:5" ht="13.5">
      <c r="A15" s="11" t="s">
        <v>6</v>
      </c>
      <c r="B15" s="23">
        <f>B5</f>
        <v>1741</v>
      </c>
      <c r="C15" s="23">
        <v>1746</v>
      </c>
      <c r="D15" s="12">
        <f>+B15-C15</f>
        <v>-5</v>
      </c>
      <c r="E15" s="26">
        <f>+D15/C15</f>
        <v>-0.0028636884306987398</v>
      </c>
    </row>
    <row r="16" spans="1:5" ht="13.5">
      <c r="A16" s="11" t="s">
        <v>7</v>
      </c>
      <c r="B16" s="23">
        <f>B6</f>
        <v>5757</v>
      </c>
      <c r="C16" s="23">
        <v>5756</v>
      </c>
      <c r="D16" s="12">
        <f>+B16-C16</f>
        <v>1</v>
      </c>
      <c r="E16" s="26">
        <f>+D16/C16</f>
        <v>0.00017373175816539263</v>
      </c>
    </row>
    <row r="17" spans="1:5" ht="14.25" thickBot="1">
      <c r="A17" s="11" t="s">
        <v>8</v>
      </c>
      <c r="B17" s="23">
        <f>B7</f>
        <v>3126</v>
      </c>
      <c r="C17" s="23">
        <v>3126</v>
      </c>
      <c r="D17" s="12">
        <f>+B17-C17</f>
        <v>0</v>
      </c>
      <c r="E17" s="26">
        <f>+D17/C17</f>
        <v>0</v>
      </c>
    </row>
    <row r="18" spans="1:5" ht="14.25" thickTop="1">
      <c r="A18" s="15" t="s">
        <v>9</v>
      </c>
      <c r="B18" s="27">
        <f>SUM(B14:B17)</f>
        <v>49071</v>
      </c>
      <c r="C18" s="27">
        <f>SUM(C14:C17)</f>
        <v>49049</v>
      </c>
      <c r="D18" s="28">
        <f>SUM(D14:D17)</f>
        <v>22</v>
      </c>
      <c r="E18" s="29">
        <f>+D18/C18</f>
        <v>0.00044853106077595876</v>
      </c>
    </row>
    <row r="21" spans="1:5" ht="13.5">
      <c r="A21" s="51" t="s">
        <v>0</v>
      </c>
      <c r="B21" s="53" t="s">
        <v>16</v>
      </c>
      <c r="C21" s="54"/>
      <c r="D21" s="54"/>
      <c r="E21" s="55"/>
    </row>
    <row r="22" spans="1:5" ht="13.5" customHeight="1" thickBot="1">
      <c r="A22" s="52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81669</v>
      </c>
      <c r="C23" s="23">
        <v>81638</v>
      </c>
      <c r="D23" s="8">
        <f>+B23-C23</f>
        <v>31</v>
      </c>
      <c r="E23" s="24">
        <f>+D23/C23</f>
        <v>0.00037972512800411574</v>
      </c>
    </row>
    <row r="24" spans="1:5" ht="13.5">
      <c r="A24" s="11" t="s">
        <v>6</v>
      </c>
      <c r="B24" s="25">
        <f>+C5</f>
        <v>3671</v>
      </c>
      <c r="C24" s="25">
        <v>3678</v>
      </c>
      <c r="D24" s="12">
        <f>+B24-C24</f>
        <v>-7</v>
      </c>
      <c r="E24" s="24">
        <f>+D24/C24</f>
        <v>-0.0019032082653616096</v>
      </c>
    </row>
    <row r="25" spans="1:5" ht="13.5">
      <c r="A25" s="11" t="s">
        <v>7</v>
      </c>
      <c r="B25" s="25">
        <f>+C6</f>
        <v>12913</v>
      </c>
      <c r="C25" s="25">
        <v>12930</v>
      </c>
      <c r="D25" s="12">
        <f>+B25-C25</f>
        <v>-17</v>
      </c>
      <c r="E25" s="24">
        <f>+D25/C25</f>
        <v>-0.0013147718484145397</v>
      </c>
    </row>
    <row r="26" spans="1:5" ht="14.25" thickBot="1">
      <c r="A26" s="11" t="s">
        <v>8</v>
      </c>
      <c r="B26" s="25">
        <f>+C7</f>
        <v>7046</v>
      </c>
      <c r="C26" s="25">
        <v>7040</v>
      </c>
      <c r="D26" s="12">
        <f>+B26-C26</f>
        <v>6</v>
      </c>
      <c r="E26" s="24">
        <f>+D26/C26</f>
        <v>0.0008522727272727272</v>
      </c>
    </row>
    <row r="27" spans="1:5" ht="14.25" thickTop="1">
      <c r="A27" s="15" t="s">
        <v>9</v>
      </c>
      <c r="B27" s="27">
        <f>SUM(B23:B26)</f>
        <v>105299</v>
      </c>
      <c r="C27" s="27">
        <f>SUM(C23:C26)</f>
        <v>105286</v>
      </c>
      <c r="D27" s="28">
        <f>SUM(D23:D26)</f>
        <v>13</v>
      </c>
      <c r="E27" s="30">
        <f>+D27/C27</f>
        <v>0.0001234732063142298</v>
      </c>
    </row>
    <row r="29" ht="14.25" thickBot="1"/>
    <row r="30" spans="2:4" ht="14.25" thickBot="1">
      <c r="B30" s="56" t="s">
        <v>17</v>
      </c>
      <c r="C30" s="57"/>
      <c r="D30" s="58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108</v>
      </c>
      <c r="C32" s="32">
        <v>95</v>
      </c>
      <c r="D32" s="35">
        <f>B32-C32</f>
        <v>13</v>
      </c>
    </row>
    <row r="33" spans="2:4" ht="14.25" thickBot="1">
      <c r="B33" s="56" t="s">
        <v>21</v>
      </c>
      <c r="C33" s="57"/>
      <c r="D33" s="58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324</v>
      </c>
      <c r="C35" s="33">
        <v>324</v>
      </c>
      <c r="D35" s="35">
        <f>B35-C35</f>
        <v>0</v>
      </c>
    </row>
    <row r="36" spans="2:4" ht="14.25" thickBot="1">
      <c r="B36" s="49" t="s">
        <v>24</v>
      </c>
      <c r="C36" s="50"/>
      <c r="D36" s="34">
        <f>D32+D35</f>
        <v>13</v>
      </c>
    </row>
    <row r="37" spans="2:4" ht="14.25" thickBot="1">
      <c r="B37" s="49" t="s">
        <v>25</v>
      </c>
      <c r="C37" s="50"/>
      <c r="D37" s="34">
        <v>-323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16303</v>
      </c>
    </row>
    <row r="42" spans="1:4" ht="13.5">
      <c r="A42" s="42"/>
      <c r="C42" s="45" t="s">
        <v>28</v>
      </c>
      <c r="D42" s="46">
        <v>63055</v>
      </c>
    </row>
    <row r="43" spans="3:4" ht="13.5">
      <c r="C43" s="45" t="s">
        <v>29</v>
      </c>
      <c r="D43" s="46">
        <v>25941</v>
      </c>
    </row>
    <row r="44" spans="3:4" ht="13.5">
      <c r="C44" s="47" t="s">
        <v>30</v>
      </c>
      <c r="D44" s="46">
        <f>SUM(D41:D43)</f>
        <v>105299</v>
      </c>
    </row>
    <row r="45" spans="3:4" ht="13.5">
      <c r="C45" s="47" t="s">
        <v>26</v>
      </c>
      <c r="D45" s="48">
        <v>0.2464</v>
      </c>
    </row>
    <row r="46" spans="3:4" ht="14.25" thickBot="1">
      <c r="C46" s="39" t="s">
        <v>32</v>
      </c>
      <c r="D46" s="38">
        <v>45.42</v>
      </c>
    </row>
  </sheetData>
  <sheetProtection/>
  <mergeCells count="11">
    <mergeCell ref="B37:C37"/>
    <mergeCell ref="A21:A22"/>
    <mergeCell ref="B21:E21"/>
    <mergeCell ref="B30:D30"/>
    <mergeCell ref="B33:D33"/>
    <mergeCell ref="B36:C36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D35" sqref="D35"/>
    </sheetView>
  </sheetViews>
  <sheetFormatPr defaultColWidth="9.00390625" defaultRowHeight="13.5"/>
  <cols>
    <col min="1" max="1" width="15.00390625" style="1" customWidth="1"/>
    <col min="2" max="2" width="9.625" style="1" customWidth="1"/>
    <col min="3" max="5" width="13.50390625" style="1" customWidth="1"/>
    <col min="6" max="16384" width="9.00390625" style="1" customWidth="1"/>
  </cols>
  <sheetData>
    <row r="1" spans="1:5" ht="18.75" customHeight="1">
      <c r="A1" s="59" t="s">
        <v>34</v>
      </c>
      <c r="B1" s="59"/>
      <c r="C1" s="59"/>
      <c r="D1" s="59"/>
      <c r="E1" s="59"/>
    </row>
    <row r="2" spans="4:6" ht="13.5">
      <c r="D2" s="60" t="s">
        <v>40</v>
      </c>
      <c r="E2" s="6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38438</v>
      </c>
      <c r="C4" s="9">
        <f>SUM(D4:E4)</f>
        <v>81661</v>
      </c>
      <c r="D4" s="9">
        <v>38920</v>
      </c>
      <c r="E4" s="10">
        <v>42741</v>
      </c>
    </row>
    <row r="5" spans="1:5" ht="18" customHeight="1">
      <c r="A5" s="11" t="s">
        <v>6</v>
      </c>
      <c r="B5" s="12">
        <v>1741</v>
      </c>
      <c r="C5" s="9">
        <f>SUM(D5:E5)</f>
        <v>3669</v>
      </c>
      <c r="D5" s="13">
        <v>1781</v>
      </c>
      <c r="E5" s="14">
        <v>1888</v>
      </c>
    </row>
    <row r="6" spans="1:5" ht="18" customHeight="1">
      <c r="A6" s="11" t="s">
        <v>7</v>
      </c>
      <c r="B6" s="12">
        <v>5761</v>
      </c>
      <c r="C6" s="9">
        <f>SUM(D6:E6)</f>
        <v>12912</v>
      </c>
      <c r="D6" s="13">
        <v>6122</v>
      </c>
      <c r="E6" s="14">
        <v>6790</v>
      </c>
    </row>
    <row r="7" spans="1:5" ht="18" customHeight="1" thickBot="1">
      <c r="A7" s="11" t="s">
        <v>8</v>
      </c>
      <c r="B7" s="12">
        <v>3128</v>
      </c>
      <c r="C7" s="9">
        <f>SUM(D7:E7)</f>
        <v>7044</v>
      </c>
      <c r="D7" s="13">
        <v>3339</v>
      </c>
      <c r="E7" s="14">
        <v>3705</v>
      </c>
    </row>
    <row r="8" spans="1:6" ht="19.5" customHeight="1" thickTop="1">
      <c r="A8" s="15" t="s">
        <v>9</v>
      </c>
      <c r="B8" s="16">
        <f>SUM(B4:B7)</f>
        <v>49068</v>
      </c>
      <c r="C8" s="17">
        <f>SUM(C4:C7)</f>
        <v>105286</v>
      </c>
      <c r="D8" s="17">
        <f>SUM(D4:D7)</f>
        <v>50162</v>
      </c>
      <c r="E8" s="17">
        <f>SUM(E4:E7)</f>
        <v>55124</v>
      </c>
      <c r="F8" s="18"/>
    </row>
    <row r="10" spans="1:5" ht="18.75" customHeight="1">
      <c r="A10" s="61" t="s">
        <v>10</v>
      </c>
      <c r="B10" s="61"/>
      <c r="C10" s="61"/>
      <c r="D10" s="61"/>
      <c r="E10" s="61"/>
    </row>
    <row r="11" ht="6" customHeight="1"/>
    <row r="12" spans="1:5" ht="13.5">
      <c r="A12" s="51" t="s">
        <v>0</v>
      </c>
      <c r="B12" s="53" t="s">
        <v>11</v>
      </c>
      <c r="C12" s="54"/>
      <c r="D12" s="54"/>
      <c r="E12" s="55"/>
    </row>
    <row r="13" spans="1:5" ht="13.5" customHeight="1" thickBot="1">
      <c r="A13" s="52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38438</v>
      </c>
      <c r="C14" s="23">
        <v>38447</v>
      </c>
      <c r="D14" s="8">
        <f>+B14-C14</f>
        <v>-9</v>
      </c>
      <c r="E14" s="24">
        <f>+D14/C14</f>
        <v>-0.00023408848544749915</v>
      </c>
    </row>
    <row r="15" spans="1:5" ht="13.5">
      <c r="A15" s="11" t="s">
        <v>6</v>
      </c>
      <c r="B15" s="23">
        <f>B5</f>
        <v>1741</v>
      </c>
      <c r="C15" s="23">
        <v>1741</v>
      </c>
      <c r="D15" s="12">
        <f>+B15-C15</f>
        <v>0</v>
      </c>
      <c r="E15" s="26">
        <f>+D15/C15</f>
        <v>0</v>
      </c>
    </row>
    <row r="16" spans="1:5" ht="13.5">
      <c r="A16" s="11" t="s">
        <v>7</v>
      </c>
      <c r="B16" s="23">
        <f>B6</f>
        <v>5761</v>
      </c>
      <c r="C16" s="23">
        <v>5757</v>
      </c>
      <c r="D16" s="12">
        <f>+B16-C16</f>
        <v>4</v>
      </c>
      <c r="E16" s="26">
        <f>+D16/C16</f>
        <v>0.000694806322737537</v>
      </c>
    </row>
    <row r="17" spans="1:5" ht="14.25" thickBot="1">
      <c r="A17" s="11" t="s">
        <v>8</v>
      </c>
      <c r="B17" s="23">
        <f>B7</f>
        <v>3128</v>
      </c>
      <c r="C17" s="23">
        <v>3126</v>
      </c>
      <c r="D17" s="12">
        <f>+B17-C17</f>
        <v>2</v>
      </c>
      <c r="E17" s="26">
        <f>+D17/C17</f>
        <v>0.0006397952655150352</v>
      </c>
    </row>
    <row r="18" spans="1:5" ht="14.25" thickTop="1">
      <c r="A18" s="15" t="s">
        <v>9</v>
      </c>
      <c r="B18" s="27">
        <f>SUM(B14:B17)</f>
        <v>49068</v>
      </c>
      <c r="C18" s="27">
        <f>SUM(C14:C17)</f>
        <v>49071</v>
      </c>
      <c r="D18" s="28">
        <f>SUM(D14:D17)</f>
        <v>-3</v>
      </c>
      <c r="E18" s="29">
        <f>+D18/C18</f>
        <v>-6.113590511707526E-05</v>
      </c>
    </row>
    <row r="21" spans="1:5" ht="13.5">
      <c r="A21" s="51" t="s">
        <v>0</v>
      </c>
      <c r="B21" s="53" t="s">
        <v>16</v>
      </c>
      <c r="C21" s="54"/>
      <c r="D21" s="54"/>
      <c r="E21" s="55"/>
    </row>
    <row r="22" spans="1:5" ht="13.5" customHeight="1" thickBot="1">
      <c r="A22" s="52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81661</v>
      </c>
      <c r="C23" s="23">
        <v>81669</v>
      </c>
      <c r="D23" s="8">
        <f>+B23-C23</f>
        <v>-8</v>
      </c>
      <c r="E23" s="24">
        <f>+D23/C23</f>
        <v>-9.795638491961454E-05</v>
      </c>
    </row>
    <row r="24" spans="1:5" ht="13.5">
      <c r="A24" s="11" t="s">
        <v>6</v>
      </c>
      <c r="B24" s="25">
        <f>+C5</f>
        <v>3669</v>
      </c>
      <c r="C24" s="25">
        <v>3671</v>
      </c>
      <c r="D24" s="12">
        <f>+B24-C24</f>
        <v>-2</v>
      </c>
      <c r="E24" s="24">
        <f>+D24/C24</f>
        <v>-0.0005448106782892945</v>
      </c>
    </row>
    <row r="25" spans="1:5" ht="13.5">
      <c r="A25" s="11" t="s">
        <v>7</v>
      </c>
      <c r="B25" s="25">
        <f>+C6</f>
        <v>12912</v>
      </c>
      <c r="C25" s="25">
        <v>12913</v>
      </c>
      <c r="D25" s="12">
        <f>+B25-C25</f>
        <v>-1</v>
      </c>
      <c r="E25" s="24">
        <f>+D25/C25</f>
        <v>-7.744133818632385E-05</v>
      </c>
    </row>
    <row r="26" spans="1:5" ht="14.25" thickBot="1">
      <c r="A26" s="11" t="s">
        <v>8</v>
      </c>
      <c r="B26" s="25">
        <f>+C7</f>
        <v>7044</v>
      </c>
      <c r="C26" s="25">
        <v>7046</v>
      </c>
      <c r="D26" s="12">
        <f>+B26-C26</f>
        <v>-2</v>
      </c>
      <c r="E26" s="24">
        <f>+D26/C26</f>
        <v>-0.0002838489923360772</v>
      </c>
    </row>
    <row r="27" spans="1:5" ht="14.25" thickTop="1">
      <c r="A27" s="15" t="s">
        <v>9</v>
      </c>
      <c r="B27" s="27">
        <f>SUM(B23:B26)</f>
        <v>105286</v>
      </c>
      <c r="C27" s="27">
        <f>SUM(C23:C26)</f>
        <v>105299</v>
      </c>
      <c r="D27" s="28">
        <f>SUM(D23:D26)</f>
        <v>-13</v>
      </c>
      <c r="E27" s="30">
        <f>+D27/C27</f>
        <v>-0.00012345796256374705</v>
      </c>
    </row>
    <row r="29" ht="14.25" thickBot="1"/>
    <row r="30" spans="2:4" ht="14.25" thickBot="1">
      <c r="B30" s="56" t="s">
        <v>17</v>
      </c>
      <c r="C30" s="57"/>
      <c r="D30" s="58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101</v>
      </c>
      <c r="C32" s="32">
        <v>67</v>
      </c>
      <c r="D32" s="35">
        <f>B32-C32</f>
        <v>34</v>
      </c>
    </row>
    <row r="33" spans="2:4" ht="14.25" thickBot="1">
      <c r="B33" s="56" t="s">
        <v>21</v>
      </c>
      <c r="C33" s="57"/>
      <c r="D33" s="58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195</v>
      </c>
      <c r="C35" s="33">
        <v>242</v>
      </c>
      <c r="D35" s="35">
        <f>B35-C35</f>
        <v>-47</v>
      </c>
    </row>
    <row r="36" spans="2:4" ht="14.25" thickBot="1">
      <c r="B36" s="49" t="s">
        <v>24</v>
      </c>
      <c r="C36" s="50"/>
      <c r="D36" s="34">
        <f>D32+D35</f>
        <v>-13</v>
      </c>
    </row>
    <row r="37" spans="2:4" ht="14.25" thickBot="1">
      <c r="B37" s="49" t="s">
        <v>25</v>
      </c>
      <c r="C37" s="50"/>
      <c r="D37" s="34">
        <v>-355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16291</v>
      </c>
    </row>
    <row r="42" spans="1:4" ht="13.5">
      <c r="A42" s="42"/>
      <c r="C42" s="45" t="s">
        <v>28</v>
      </c>
      <c r="D42" s="46">
        <v>63013</v>
      </c>
    </row>
    <row r="43" spans="3:4" ht="13.5">
      <c r="C43" s="45" t="s">
        <v>29</v>
      </c>
      <c r="D43" s="46">
        <v>25982</v>
      </c>
    </row>
    <row r="44" spans="3:4" ht="13.5">
      <c r="C44" s="47" t="s">
        <v>30</v>
      </c>
      <c r="D44" s="46">
        <f>SUM(D41:D43)</f>
        <v>105286</v>
      </c>
    </row>
    <row r="45" spans="3:4" ht="13.5">
      <c r="C45" s="47" t="s">
        <v>26</v>
      </c>
      <c r="D45" s="48">
        <v>0.2468</v>
      </c>
    </row>
    <row r="46" spans="3:4" ht="14.25" thickBot="1">
      <c r="C46" s="39" t="s">
        <v>32</v>
      </c>
      <c r="D46" s="38">
        <v>45.427</v>
      </c>
    </row>
  </sheetData>
  <sheetProtection/>
  <mergeCells count="11">
    <mergeCell ref="B37:C37"/>
    <mergeCell ref="A21:A22"/>
    <mergeCell ref="B21:E21"/>
    <mergeCell ref="B30:D30"/>
    <mergeCell ref="B33:D33"/>
    <mergeCell ref="B36:C36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B8" sqref="B8"/>
    </sheetView>
  </sheetViews>
  <sheetFormatPr defaultColWidth="9.00390625" defaultRowHeight="13.5"/>
  <cols>
    <col min="1" max="1" width="15.00390625" style="1" customWidth="1"/>
    <col min="2" max="2" width="9.625" style="1" customWidth="1"/>
    <col min="3" max="5" width="13.50390625" style="1" customWidth="1"/>
    <col min="6" max="6" width="16.125" style="1" customWidth="1"/>
    <col min="7" max="16384" width="9.00390625" style="1" customWidth="1"/>
  </cols>
  <sheetData>
    <row r="1" spans="1:5" ht="18.75" customHeight="1">
      <c r="A1" s="59" t="s">
        <v>34</v>
      </c>
      <c r="B1" s="59"/>
      <c r="C1" s="59"/>
      <c r="D1" s="59"/>
      <c r="E1" s="59"/>
    </row>
    <row r="2" spans="4:6" ht="13.5">
      <c r="D2" s="60" t="s">
        <v>41</v>
      </c>
      <c r="E2" s="6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38558</v>
      </c>
      <c r="C4" s="9">
        <f>SUM(D4:E4)</f>
        <v>81911</v>
      </c>
      <c r="D4" s="9">
        <v>38966</v>
      </c>
      <c r="E4" s="10">
        <v>42945</v>
      </c>
    </row>
    <row r="5" spans="1:5" ht="18" customHeight="1">
      <c r="A5" s="11" t="s">
        <v>6</v>
      </c>
      <c r="B5" s="12">
        <v>1750</v>
      </c>
      <c r="C5" s="9">
        <f>SUM(D5:E5)</f>
        <v>3679</v>
      </c>
      <c r="D5" s="13">
        <v>1784</v>
      </c>
      <c r="E5" s="14">
        <v>1895</v>
      </c>
    </row>
    <row r="6" spans="1:5" ht="18" customHeight="1">
      <c r="A6" s="11" t="s">
        <v>7</v>
      </c>
      <c r="B6" s="12">
        <v>5812</v>
      </c>
      <c r="C6" s="9">
        <f>SUM(D6:E6)</f>
        <v>12982</v>
      </c>
      <c r="D6" s="13">
        <v>6138</v>
      </c>
      <c r="E6" s="14">
        <v>6844</v>
      </c>
    </row>
    <row r="7" spans="1:5" ht="18" customHeight="1" thickBot="1">
      <c r="A7" s="11" t="s">
        <v>8</v>
      </c>
      <c r="B7" s="12">
        <v>3130</v>
      </c>
      <c r="C7" s="9">
        <f>SUM(D7:E7)</f>
        <v>7032</v>
      </c>
      <c r="D7" s="13">
        <v>3331</v>
      </c>
      <c r="E7" s="14">
        <v>3701</v>
      </c>
    </row>
    <row r="8" spans="1:6" ht="19.5" customHeight="1" thickTop="1">
      <c r="A8" s="15" t="s">
        <v>9</v>
      </c>
      <c r="B8" s="16">
        <f>SUM(B4:B7)</f>
        <v>49250</v>
      </c>
      <c r="C8" s="17">
        <f>SUM(C4:C7)</f>
        <v>105604</v>
      </c>
      <c r="D8" s="17">
        <f>SUM(D4:D7)</f>
        <v>50219</v>
      </c>
      <c r="E8" s="17">
        <f>SUM(E4:E7)</f>
        <v>55385</v>
      </c>
      <c r="F8" s="18"/>
    </row>
    <row r="10" spans="1:5" ht="18.75" customHeight="1">
      <c r="A10" s="61" t="s">
        <v>10</v>
      </c>
      <c r="B10" s="61"/>
      <c r="C10" s="61"/>
      <c r="D10" s="61"/>
      <c r="E10" s="61"/>
    </row>
    <row r="11" ht="6" customHeight="1"/>
    <row r="12" spans="1:5" ht="13.5">
      <c r="A12" s="51" t="s">
        <v>0</v>
      </c>
      <c r="B12" s="53" t="s">
        <v>11</v>
      </c>
      <c r="C12" s="54"/>
      <c r="D12" s="54"/>
      <c r="E12" s="55"/>
    </row>
    <row r="13" spans="1:5" ht="13.5" customHeight="1" thickBot="1">
      <c r="A13" s="52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38558</v>
      </c>
      <c r="C14" s="23">
        <v>38438</v>
      </c>
      <c r="D14" s="8">
        <f>+B14-C14</f>
        <v>120</v>
      </c>
      <c r="E14" s="24">
        <f>+D14/C14</f>
        <v>0.0031219106092928873</v>
      </c>
    </row>
    <row r="15" spans="1:5" ht="13.5">
      <c r="A15" s="11" t="s">
        <v>6</v>
      </c>
      <c r="B15" s="23">
        <f>B5</f>
        <v>1750</v>
      </c>
      <c r="C15" s="23">
        <v>1741</v>
      </c>
      <c r="D15" s="12">
        <f>+B15-C15</f>
        <v>9</v>
      </c>
      <c r="E15" s="26">
        <f>+D15/C15</f>
        <v>0.005169442848937392</v>
      </c>
    </row>
    <row r="16" spans="1:5" ht="13.5">
      <c r="A16" s="11" t="s">
        <v>7</v>
      </c>
      <c r="B16" s="23">
        <f>B6</f>
        <v>5812</v>
      </c>
      <c r="C16" s="23">
        <v>5761</v>
      </c>
      <c r="D16" s="12">
        <f>+B16-C16</f>
        <v>51</v>
      </c>
      <c r="E16" s="26">
        <f>+D16/C16</f>
        <v>0.008852629751779206</v>
      </c>
    </row>
    <row r="17" spans="1:5" ht="14.25" thickBot="1">
      <c r="A17" s="11" t="s">
        <v>8</v>
      </c>
      <c r="B17" s="23">
        <f>B7</f>
        <v>3130</v>
      </c>
      <c r="C17" s="23">
        <v>3128</v>
      </c>
      <c r="D17" s="12">
        <f>+B17-C17</f>
        <v>2</v>
      </c>
      <c r="E17" s="26">
        <f>+D17/C17</f>
        <v>0.0006393861892583121</v>
      </c>
    </row>
    <row r="18" spans="1:5" ht="14.25" thickTop="1">
      <c r="A18" s="15" t="s">
        <v>9</v>
      </c>
      <c r="B18" s="27">
        <f>SUM(B14:B17)</f>
        <v>49250</v>
      </c>
      <c r="C18" s="27">
        <f>SUM(C14:C17)</f>
        <v>49068</v>
      </c>
      <c r="D18" s="28">
        <f>SUM(D14:D17)</f>
        <v>182</v>
      </c>
      <c r="E18" s="29">
        <f>+D18/C18</f>
        <v>0.0037091383386321022</v>
      </c>
    </row>
    <row r="19" ht="13.5">
      <c r="B19" s="1" t="s">
        <v>43</v>
      </c>
    </row>
    <row r="21" spans="1:5" ht="13.5">
      <c r="A21" s="51" t="s">
        <v>0</v>
      </c>
      <c r="B21" s="53" t="s">
        <v>16</v>
      </c>
      <c r="C21" s="54"/>
      <c r="D21" s="54"/>
      <c r="E21" s="55"/>
    </row>
    <row r="22" spans="1:5" ht="13.5" customHeight="1" thickBot="1">
      <c r="A22" s="52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81911</v>
      </c>
      <c r="C23" s="23">
        <v>81661</v>
      </c>
      <c r="D23" s="8">
        <f>+B23-C23</f>
        <v>250</v>
      </c>
      <c r="E23" s="24">
        <f>+D23/C23</f>
        <v>0.003061436916030908</v>
      </c>
    </row>
    <row r="24" spans="1:5" ht="13.5">
      <c r="A24" s="11" t="s">
        <v>6</v>
      </c>
      <c r="B24" s="25">
        <f>+C5</f>
        <v>3679</v>
      </c>
      <c r="C24" s="25">
        <v>3669</v>
      </c>
      <c r="D24" s="12">
        <f>+B24-C24</f>
        <v>10</v>
      </c>
      <c r="E24" s="24">
        <f>+D24/C24</f>
        <v>0.002725538293813028</v>
      </c>
    </row>
    <row r="25" spans="1:5" ht="13.5">
      <c r="A25" s="11" t="s">
        <v>7</v>
      </c>
      <c r="B25" s="25">
        <f>+C6</f>
        <v>12982</v>
      </c>
      <c r="C25" s="25">
        <v>12912</v>
      </c>
      <c r="D25" s="12">
        <f>+B25-C25</f>
        <v>70</v>
      </c>
      <c r="E25" s="24">
        <f>+D25/C25</f>
        <v>0.005421313506815365</v>
      </c>
    </row>
    <row r="26" spans="1:5" ht="14.25" thickBot="1">
      <c r="A26" s="11" t="s">
        <v>8</v>
      </c>
      <c r="B26" s="25">
        <f>+C7</f>
        <v>7032</v>
      </c>
      <c r="C26" s="25">
        <v>7044</v>
      </c>
      <c r="D26" s="12">
        <f>+B26-C26</f>
        <v>-12</v>
      </c>
      <c r="E26" s="24">
        <f>+D26/C26</f>
        <v>-0.0017035775127768314</v>
      </c>
    </row>
    <row r="27" spans="1:5" ht="14.25" thickTop="1">
      <c r="A27" s="15" t="s">
        <v>9</v>
      </c>
      <c r="B27" s="27">
        <f>SUM(B23:B26)</f>
        <v>105604</v>
      </c>
      <c r="C27" s="27">
        <f>SUM(C23:C26)</f>
        <v>105286</v>
      </c>
      <c r="D27" s="28">
        <f>SUM(D23:D26)</f>
        <v>318</v>
      </c>
      <c r="E27" s="30">
        <f>+D27/C27</f>
        <v>0.0030203445852250064</v>
      </c>
    </row>
    <row r="28" ht="13.5">
      <c r="B28" s="1" t="s">
        <v>44</v>
      </c>
    </row>
    <row r="29" ht="14.25" thickBot="1"/>
    <row r="30" spans="2:4" ht="14.25" thickBot="1">
      <c r="B30" s="56" t="s">
        <v>17</v>
      </c>
      <c r="C30" s="57"/>
      <c r="D30" s="58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92</v>
      </c>
      <c r="C32" s="32">
        <v>83</v>
      </c>
      <c r="D32" s="35">
        <f>B32-C32</f>
        <v>9</v>
      </c>
    </row>
    <row r="33" spans="2:4" ht="14.25" thickBot="1">
      <c r="B33" s="56" t="s">
        <v>21</v>
      </c>
      <c r="C33" s="57"/>
      <c r="D33" s="58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280</v>
      </c>
      <c r="C35" s="33">
        <v>326</v>
      </c>
      <c r="D35" s="35">
        <f>B35-C35</f>
        <v>-46</v>
      </c>
    </row>
    <row r="36" spans="2:5" ht="14.25" thickBot="1">
      <c r="B36" s="49" t="s">
        <v>24</v>
      </c>
      <c r="C36" s="50"/>
      <c r="D36" s="34">
        <f>D32+D35</f>
        <v>-37</v>
      </c>
      <c r="E36" s="1" t="s">
        <v>45</v>
      </c>
    </row>
    <row r="37" spans="2:4" ht="14.25" thickBot="1">
      <c r="B37" s="49" t="s">
        <v>25</v>
      </c>
      <c r="C37" s="50"/>
      <c r="D37" s="34">
        <v>35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16252</v>
      </c>
    </row>
    <row r="42" spans="1:4" ht="13.5">
      <c r="A42" s="42"/>
      <c r="C42" s="45" t="s">
        <v>28</v>
      </c>
      <c r="D42" s="46">
        <v>63291</v>
      </c>
    </row>
    <row r="43" spans="3:4" ht="13.5">
      <c r="C43" s="45" t="s">
        <v>29</v>
      </c>
      <c r="D43" s="46">
        <v>26061</v>
      </c>
    </row>
    <row r="44" spans="3:4" ht="13.5">
      <c r="C44" s="47" t="s">
        <v>30</v>
      </c>
      <c r="D44" s="46">
        <f>SUM(D41:D43)</f>
        <v>105604</v>
      </c>
    </row>
    <row r="45" spans="3:4" ht="13.5">
      <c r="C45" s="47" t="s">
        <v>26</v>
      </c>
      <c r="D45" s="48">
        <v>0.2468</v>
      </c>
    </row>
    <row r="46" spans="3:4" ht="14.25" thickBot="1">
      <c r="C46" s="39" t="s">
        <v>32</v>
      </c>
      <c r="D46" s="38">
        <v>45.42</v>
      </c>
    </row>
  </sheetData>
  <sheetProtection/>
  <mergeCells count="11">
    <mergeCell ref="B37:C37"/>
    <mergeCell ref="A21:A22"/>
    <mergeCell ref="B21:E21"/>
    <mergeCell ref="B30:D30"/>
    <mergeCell ref="B33:D33"/>
    <mergeCell ref="B36:C36"/>
    <mergeCell ref="A1:E1"/>
    <mergeCell ref="D2:E2"/>
    <mergeCell ref="A10:E10"/>
    <mergeCell ref="A12:A13"/>
    <mergeCell ref="B12:E12"/>
  </mergeCells>
  <printOptions/>
  <pageMargins left="1.220472440944882" right="0.18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C23" sqref="C23"/>
    </sheetView>
  </sheetViews>
  <sheetFormatPr defaultColWidth="9.00390625" defaultRowHeight="13.5"/>
  <cols>
    <col min="1" max="1" width="15.00390625" style="1" customWidth="1"/>
    <col min="2" max="2" width="9.625" style="1" customWidth="1"/>
    <col min="3" max="5" width="13.50390625" style="1" customWidth="1"/>
    <col min="6" max="16384" width="9.00390625" style="1" customWidth="1"/>
  </cols>
  <sheetData>
    <row r="1" spans="1:5" ht="18.75" customHeight="1">
      <c r="A1" s="59" t="s">
        <v>34</v>
      </c>
      <c r="B1" s="59"/>
      <c r="C1" s="59"/>
      <c r="D1" s="59"/>
      <c r="E1" s="59"/>
    </row>
    <row r="2" spans="4:6" ht="13.5">
      <c r="D2" s="60" t="s">
        <v>42</v>
      </c>
      <c r="E2" s="6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38611</v>
      </c>
      <c r="C4" s="9">
        <f>SUM(D4:E4)</f>
        <v>82043</v>
      </c>
      <c r="D4" s="9">
        <v>39048</v>
      </c>
      <c r="E4" s="10">
        <v>42995</v>
      </c>
    </row>
    <row r="5" spans="1:5" ht="18" customHeight="1">
      <c r="A5" s="11" t="s">
        <v>6</v>
      </c>
      <c r="B5" s="12">
        <v>1760</v>
      </c>
      <c r="C5" s="9">
        <f>SUM(D5:E5)</f>
        <v>3678</v>
      </c>
      <c r="D5" s="13">
        <v>1781</v>
      </c>
      <c r="E5" s="14">
        <v>1897</v>
      </c>
    </row>
    <row r="6" spans="1:5" ht="18" customHeight="1">
      <c r="A6" s="11" t="s">
        <v>7</v>
      </c>
      <c r="B6" s="12">
        <v>5828</v>
      </c>
      <c r="C6" s="9">
        <f>SUM(D6:E6)</f>
        <v>13004</v>
      </c>
      <c r="D6" s="13">
        <v>6150</v>
      </c>
      <c r="E6" s="14">
        <v>6854</v>
      </c>
    </row>
    <row r="7" spans="1:5" ht="18" customHeight="1" thickBot="1">
      <c r="A7" s="11" t="s">
        <v>8</v>
      </c>
      <c r="B7" s="12">
        <v>3136</v>
      </c>
      <c r="C7" s="9">
        <f>SUM(D7:E7)</f>
        <v>7032</v>
      </c>
      <c r="D7" s="13">
        <v>3332</v>
      </c>
      <c r="E7" s="14">
        <v>3700</v>
      </c>
    </row>
    <row r="8" spans="1:6" ht="19.5" customHeight="1" thickTop="1">
      <c r="A8" s="15" t="s">
        <v>9</v>
      </c>
      <c r="B8" s="16">
        <f>SUM(B4:B7)</f>
        <v>49335</v>
      </c>
      <c r="C8" s="17">
        <f>SUM(C4:C7)</f>
        <v>105757</v>
      </c>
      <c r="D8" s="17">
        <f>SUM(D4:D7)</f>
        <v>50311</v>
      </c>
      <c r="E8" s="17">
        <f>SUM(E4:E7)</f>
        <v>55446</v>
      </c>
      <c r="F8" s="18"/>
    </row>
    <row r="10" spans="1:5" ht="18.75" customHeight="1">
      <c r="A10" s="61" t="s">
        <v>10</v>
      </c>
      <c r="B10" s="61"/>
      <c r="C10" s="61"/>
      <c r="D10" s="61"/>
      <c r="E10" s="61"/>
    </row>
    <row r="11" ht="6" customHeight="1"/>
    <row r="12" spans="1:5" ht="13.5">
      <c r="A12" s="51" t="s">
        <v>0</v>
      </c>
      <c r="B12" s="53" t="s">
        <v>11</v>
      </c>
      <c r="C12" s="54"/>
      <c r="D12" s="54"/>
      <c r="E12" s="55"/>
    </row>
    <row r="13" spans="1:5" ht="13.5" customHeight="1" thickBot="1">
      <c r="A13" s="52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38611</v>
      </c>
      <c r="C14" s="23">
        <v>38558</v>
      </c>
      <c r="D14" s="8">
        <f>+B14-C14</f>
        <v>53</v>
      </c>
      <c r="E14" s="24">
        <f>+D14/C14</f>
        <v>0.0013745526220239638</v>
      </c>
    </row>
    <row r="15" spans="1:5" ht="13.5">
      <c r="A15" s="11" t="s">
        <v>6</v>
      </c>
      <c r="B15" s="23">
        <f>B5</f>
        <v>1760</v>
      </c>
      <c r="C15" s="23">
        <v>1750</v>
      </c>
      <c r="D15" s="12">
        <f>+B15-C15</f>
        <v>10</v>
      </c>
      <c r="E15" s="26">
        <f>+D15/C15</f>
        <v>0.005714285714285714</v>
      </c>
    </row>
    <row r="16" spans="1:5" ht="13.5">
      <c r="A16" s="11" t="s">
        <v>7</v>
      </c>
      <c r="B16" s="23">
        <f>B6</f>
        <v>5828</v>
      </c>
      <c r="C16" s="23">
        <v>5812</v>
      </c>
      <c r="D16" s="12">
        <f>+B16-C16</f>
        <v>16</v>
      </c>
      <c r="E16" s="26">
        <f>+D16/C16</f>
        <v>0.0027529249827942187</v>
      </c>
    </row>
    <row r="17" spans="1:5" ht="14.25" thickBot="1">
      <c r="A17" s="11" t="s">
        <v>8</v>
      </c>
      <c r="B17" s="23">
        <f>B7</f>
        <v>3136</v>
      </c>
      <c r="C17" s="23">
        <v>3130</v>
      </c>
      <c r="D17" s="12">
        <f>+B17-C17</f>
        <v>6</v>
      </c>
      <c r="E17" s="26">
        <f>+D17/C17</f>
        <v>0.0019169329073482429</v>
      </c>
    </row>
    <row r="18" spans="1:5" ht="14.25" thickTop="1">
      <c r="A18" s="15" t="s">
        <v>9</v>
      </c>
      <c r="B18" s="27">
        <f>SUM(B14:B17)</f>
        <v>49335</v>
      </c>
      <c r="C18" s="27">
        <f>SUM(C14:C17)</f>
        <v>49250</v>
      </c>
      <c r="D18" s="28">
        <f>SUM(D14:D17)</f>
        <v>85</v>
      </c>
      <c r="E18" s="29">
        <f>+D18/C18</f>
        <v>0.0017258883248730964</v>
      </c>
    </row>
    <row r="19" ht="13.5">
      <c r="B19" s="1" t="s">
        <v>47</v>
      </c>
    </row>
    <row r="21" spans="1:5" ht="13.5">
      <c r="A21" s="51" t="s">
        <v>0</v>
      </c>
      <c r="B21" s="53" t="s">
        <v>16</v>
      </c>
      <c r="C21" s="54"/>
      <c r="D21" s="54"/>
      <c r="E21" s="55"/>
    </row>
    <row r="22" spans="1:5" ht="13.5" customHeight="1" thickBot="1">
      <c r="A22" s="52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82043</v>
      </c>
      <c r="C23" s="23">
        <v>81911</v>
      </c>
      <c r="D23" s="8">
        <f>+B23-C23</f>
        <v>132</v>
      </c>
      <c r="E23" s="24">
        <f>+D23/C23</f>
        <v>0.0016115051702457546</v>
      </c>
    </row>
    <row r="24" spans="1:5" ht="13.5">
      <c r="A24" s="11" t="s">
        <v>6</v>
      </c>
      <c r="B24" s="25">
        <f>+C5</f>
        <v>3678</v>
      </c>
      <c r="C24" s="25">
        <v>3679</v>
      </c>
      <c r="D24" s="12">
        <f>+B24-C24</f>
        <v>-1</v>
      </c>
      <c r="E24" s="24">
        <f>+D24/C24</f>
        <v>-0.0002718129926610492</v>
      </c>
    </row>
    <row r="25" spans="1:5" ht="13.5">
      <c r="A25" s="11" t="s">
        <v>7</v>
      </c>
      <c r="B25" s="25">
        <f>+C6</f>
        <v>13004</v>
      </c>
      <c r="C25" s="25">
        <v>12982</v>
      </c>
      <c r="D25" s="12">
        <f>+B25-C25</f>
        <v>22</v>
      </c>
      <c r="E25" s="24">
        <f>+D25/C25</f>
        <v>0.0016946541364966877</v>
      </c>
    </row>
    <row r="26" spans="1:5" ht="14.25" thickBot="1">
      <c r="A26" s="11" t="s">
        <v>8</v>
      </c>
      <c r="B26" s="25">
        <f>+C7</f>
        <v>7032</v>
      </c>
      <c r="C26" s="25">
        <v>7032</v>
      </c>
      <c r="D26" s="12">
        <f>+B26-C26</f>
        <v>0</v>
      </c>
      <c r="E26" s="24">
        <f>+D26/C26</f>
        <v>0</v>
      </c>
    </row>
    <row r="27" spans="1:5" ht="14.25" thickTop="1">
      <c r="A27" s="15" t="s">
        <v>9</v>
      </c>
      <c r="B27" s="27">
        <f>SUM(B23:B26)</f>
        <v>105757</v>
      </c>
      <c r="C27" s="27">
        <f>SUM(C23:C26)</f>
        <v>105604</v>
      </c>
      <c r="D27" s="28">
        <f>SUM(D23:D26)</f>
        <v>153</v>
      </c>
      <c r="E27" s="30">
        <f>+D27/C27</f>
        <v>0.0014488087572440437</v>
      </c>
    </row>
    <row r="28" ht="13.5">
      <c r="B28" s="1" t="s">
        <v>48</v>
      </c>
    </row>
    <row r="29" ht="14.25" thickBot="1"/>
    <row r="30" spans="2:4" ht="14.25" thickBot="1">
      <c r="B30" s="56" t="s">
        <v>17</v>
      </c>
      <c r="C30" s="57"/>
      <c r="D30" s="58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99</v>
      </c>
      <c r="C32" s="32">
        <v>82</v>
      </c>
      <c r="D32" s="35">
        <f>B32-C32</f>
        <v>17</v>
      </c>
    </row>
    <row r="33" spans="2:4" ht="14.25" thickBot="1">
      <c r="B33" s="56" t="s">
        <v>21</v>
      </c>
      <c r="C33" s="57"/>
      <c r="D33" s="58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487</v>
      </c>
      <c r="C35" s="33">
        <v>351</v>
      </c>
      <c r="D35" s="35">
        <f>B35-C35</f>
        <v>136</v>
      </c>
    </row>
    <row r="36" spans="2:4" ht="14.25" thickBot="1">
      <c r="B36" s="49" t="s">
        <v>24</v>
      </c>
      <c r="C36" s="50"/>
      <c r="D36" s="34">
        <f>D32+D35</f>
        <v>153</v>
      </c>
    </row>
    <row r="37" spans="2:4" ht="14.25" thickBot="1">
      <c r="B37" s="49" t="s">
        <v>25</v>
      </c>
      <c r="C37" s="50"/>
      <c r="D37" s="34">
        <v>97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16282</v>
      </c>
    </row>
    <row r="42" spans="1:4" ht="13.5">
      <c r="A42" s="42"/>
      <c r="C42" s="45" t="s">
        <v>28</v>
      </c>
      <c r="D42" s="46">
        <v>63344</v>
      </c>
    </row>
    <row r="43" spans="3:4" ht="13.5">
      <c r="C43" s="45" t="s">
        <v>29</v>
      </c>
      <c r="D43" s="46">
        <v>26131</v>
      </c>
    </row>
    <row r="44" spans="3:4" ht="13.5">
      <c r="C44" s="47" t="s">
        <v>30</v>
      </c>
      <c r="D44" s="46">
        <f>SUM(D41:D43)</f>
        <v>105757</v>
      </c>
    </row>
    <row r="45" spans="3:4" ht="13.5">
      <c r="C45" s="47" t="s">
        <v>26</v>
      </c>
      <c r="D45" s="48">
        <v>0.2471</v>
      </c>
    </row>
    <row r="46" spans="3:4" ht="14.25" thickBot="1">
      <c r="C46" s="39" t="s">
        <v>32</v>
      </c>
      <c r="D46" s="38">
        <v>45.4033</v>
      </c>
    </row>
  </sheetData>
  <sheetProtection/>
  <mergeCells count="11">
    <mergeCell ref="B37:C37"/>
    <mergeCell ref="A21:A22"/>
    <mergeCell ref="B21:E21"/>
    <mergeCell ref="B30:D30"/>
    <mergeCell ref="B33:D33"/>
    <mergeCell ref="B36:C36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B8" sqref="B8"/>
    </sheetView>
  </sheetViews>
  <sheetFormatPr defaultColWidth="9.00390625" defaultRowHeight="13.5"/>
  <cols>
    <col min="1" max="1" width="15.00390625" style="1" customWidth="1"/>
    <col min="2" max="2" width="9.625" style="1" customWidth="1"/>
    <col min="3" max="5" width="13.50390625" style="1" customWidth="1"/>
    <col min="6" max="16384" width="9.00390625" style="1" customWidth="1"/>
  </cols>
  <sheetData>
    <row r="1" spans="1:5" ht="18.75" customHeight="1">
      <c r="A1" s="59" t="s">
        <v>34</v>
      </c>
      <c r="B1" s="59"/>
      <c r="C1" s="59"/>
      <c r="D1" s="59"/>
      <c r="E1" s="59"/>
    </row>
    <row r="2" spans="4:6" ht="13.5">
      <c r="D2" s="60" t="s">
        <v>46</v>
      </c>
      <c r="E2" s="6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38638</v>
      </c>
      <c r="C4" s="9">
        <f>SUM(D4:E4)</f>
        <v>82084</v>
      </c>
      <c r="D4" s="9">
        <v>39056</v>
      </c>
      <c r="E4" s="10">
        <v>43028</v>
      </c>
    </row>
    <row r="5" spans="1:5" ht="18" customHeight="1">
      <c r="A5" s="11" t="s">
        <v>6</v>
      </c>
      <c r="B5" s="12">
        <v>1757</v>
      </c>
      <c r="C5" s="9">
        <f>SUM(D5:E5)</f>
        <v>3668</v>
      </c>
      <c r="D5" s="13">
        <v>1775</v>
      </c>
      <c r="E5" s="14">
        <v>1893</v>
      </c>
    </row>
    <row r="6" spans="1:5" ht="18" customHeight="1">
      <c r="A6" s="11" t="s">
        <v>7</v>
      </c>
      <c r="B6" s="12">
        <v>5837</v>
      </c>
      <c r="C6" s="9">
        <f>SUM(D6:E6)</f>
        <v>12983</v>
      </c>
      <c r="D6" s="13">
        <v>6140</v>
      </c>
      <c r="E6" s="14">
        <v>6843</v>
      </c>
    </row>
    <row r="7" spans="1:5" ht="18" customHeight="1" thickBot="1">
      <c r="A7" s="11" t="s">
        <v>8</v>
      </c>
      <c r="B7" s="12">
        <v>3130</v>
      </c>
      <c r="C7" s="9">
        <f>SUM(D7:E7)</f>
        <v>7014</v>
      </c>
      <c r="D7" s="13">
        <v>3327</v>
      </c>
      <c r="E7" s="14">
        <v>3687</v>
      </c>
    </row>
    <row r="8" spans="1:6" ht="19.5" customHeight="1" thickTop="1">
      <c r="A8" s="15" t="s">
        <v>9</v>
      </c>
      <c r="B8" s="16">
        <f>SUM(B4:B7)</f>
        <v>49362</v>
      </c>
      <c r="C8" s="17">
        <f>SUM(C4:C7)</f>
        <v>105749</v>
      </c>
      <c r="D8" s="17">
        <f>SUM(D4:D7)</f>
        <v>50298</v>
      </c>
      <c r="E8" s="17">
        <f>SUM(E4:E7)</f>
        <v>55451</v>
      </c>
      <c r="F8" s="18"/>
    </row>
    <row r="10" spans="1:5" ht="18.75" customHeight="1">
      <c r="A10" s="61" t="s">
        <v>10</v>
      </c>
      <c r="B10" s="61"/>
      <c r="C10" s="61"/>
      <c r="D10" s="61"/>
      <c r="E10" s="61"/>
    </row>
    <row r="11" ht="6" customHeight="1"/>
    <row r="12" spans="1:5" ht="13.5">
      <c r="A12" s="51" t="s">
        <v>0</v>
      </c>
      <c r="B12" s="53" t="s">
        <v>11</v>
      </c>
      <c r="C12" s="54"/>
      <c r="D12" s="54"/>
      <c r="E12" s="55"/>
    </row>
    <row r="13" spans="1:5" ht="13.5" customHeight="1" thickBot="1">
      <c r="A13" s="52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38638</v>
      </c>
      <c r="C14" s="23">
        <v>38611</v>
      </c>
      <c r="D14" s="8">
        <f>+B14-C14</f>
        <v>27</v>
      </c>
      <c r="E14" s="24">
        <f>+D14/C14</f>
        <v>0.0006992825878635622</v>
      </c>
    </row>
    <row r="15" spans="1:5" ht="13.5">
      <c r="A15" s="11" t="s">
        <v>6</v>
      </c>
      <c r="B15" s="23">
        <f>B5</f>
        <v>1757</v>
      </c>
      <c r="C15" s="23">
        <v>1760</v>
      </c>
      <c r="D15" s="12">
        <f>+B15-C15</f>
        <v>-3</v>
      </c>
      <c r="E15" s="26">
        <f>+D15/C15</f>
        <v>-0.0017045454545454545</v>
      </c>
    </row>
    <row r="16" spans="1:5" ht="13.5">
      <c r="A16" s="11" t="s">
        <v>7</v>
      </c>
      <c r="B16" s="23">
        <f>B6</f>
        <v>5837</v>
      </c>
      <c r="C16" s="23">
        <v>5828</v>
      </c>
      <c r="D16" s="12">
        <f>+B16-C16</f>
        <v>9</v>
      </c>
      <c r="E16" s="26">
        <f>+D16/C16</f>
        <v>0.0015442690459849004</v>
      </c>
    </row>
    <row r="17" spans="1:5" ht="14.25" thickBot="1">
      <c r="A17" s="11" t="s">
        <v>8</v>
      </c>
      <c r="B17" s="23">
        <f>B7</f>
        <v>3130</v>
      </c>
      <c r="C17" s="23">
        <v>3136</v>
      </c>
      <c r="D17" s="12">
        <f>+B17-C17</f>
        <v>-6</v>
      </c>
      <c r="E17" s="26">
        <f>+D17/C17</f>
        <v>-0.001913265306122449</v>
      </c>
    </row>
    <row r="18" spans="1:5" ht="14.25" thickTop="1">
      <c r="A18" s="15" t="s">
        <v>9</v>
      </c>
      <c r="B18" s="27">
        <f>SUM(B14:B17)</f>
        <v>49362</v>
      </c>
      <c r="C18" s="27">
        <f>SUM(C14:C17)</f>
        <v>49335</v>
      </c>
      <c r="D18" s="28">
        <f>SUM(D14:D17)</f>
        <v>27</v>
      </c>
      <c r="E18" s="29">
        <f>+D18/C18</f>
        <v>0.0005472788081483734</v>
      </c>
    </row>
    <row r="19" ht="13.5">
      <c r="B19" s="1" t="s">
        <v>47</v>
      </c>
    </row>
    <row r="21" spans="1:5" ht="13.5">
      <c r="A21" s="51" t="s">
        <v>0</v>
      </c>
      <c r="B21" s="53" t="s">
        <v>16</v>
      </c>
      <c r="C21" s="54"/>
      <c r="D21" s="54"/>
      <c r="E21" s="55"/>
    </row>
    <row r="22" spans="1:5" ht="13.5" customHeight="1" thickBot="1">
      <c r="A22" s="52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82084</v>
      </c>
      <c r="C23" s="23">
        <v>82043</v>
      </c>
      <c r="D23" s="8">
        <f>+B23-C23</f>
        <v>41</v>
      </c>
      <c r="E23" s="24">
        <f>+D23/C23</f>
        <v>0.0004997379422985508</v>
      </c>
    </row>
    <row r="24" spans="1:5" ht="13.5">
      <c r="A24" s="11" t="s">
        <v>6</v>
      </c>
      <c r="B24" s="25">
        <f>+C5</f>
        <v>3668</v>
      </c>
      <c r="C24" s="25">
        <v>3678</v>
      </c>
      <c r="D24" s="12">
        <f>+B24-C24</f>
        <v>-10</v>
      </c>
      <c r="E24" s="24">
        <f>+D24/C24</f>
        <v>-0.0027188689505165853</v>
      </c>
    </row>
    <row r="25" spans="1:5" ht="13.5">
      <c r="A25" s="11" t="s">
        <v>7</v>
      </c>
      <c r="B25" s="25">
        <f>+C6</f>
        <v>12983</v>
      </c>
      <c r="C25" s="25">
        <v>13004</v>
      </c>
      <c r="D25" s="12">
        <f>+B25-C25</f>
        <v>-21</v>
      </c>
      <c r="E25" s="24">
        <f>+D25/C25</f>
        <v>-0.0016148877268532759</v>
      </c>
    </row>
    <row r="26" spans="1:5" ht="14.25" thickBot="1">
      <c r="A26" s="11" t="s">
        <v>8</v>
      </c>
      <c r="B26" s="25">
        <f>+C7</f>
        <v>7014</v>
      </c>
      <c r="C26" s="25">
        <v>7032</v>
      </c>
      <c r="D26" s="12">
        <f>+B26-C26</f>
        <v>-18</v>
      </c>
      <c r="E26" s="24">
        <f>+D26/C26</f>
        <v>-0.002559726962457338</v>
      </c>
    </row>
    <row r="27" spans="1:5" ht="14.25" thickTop="1">
      <c r="A27" s="15" t="s">
        <v>9</v>
      </c>
      <c r="B27" s="27">
        <f>SUM(B23:B26)</f>
        <v>105749</v>
      </c>
      <c r="C27" s="27">
        <f>SUM(C23:C26)</f>
        <v>105757</v>
      </c>
      <c r="D27" s="28">
        <f>SUM(D23:D26)</f>
        <v>-8</v>
      </c>
      <c r="E27" s="30">
        <f>+D27/C27</f>
        <v>-7.564511096192214E-05</v>
      </c>
    </row>
    <row r="28" ht="13.5">
      <c r="B28" s="1" t="s">
        <v>48</v>
      </c>
    </row>
    <row r="29" ht="14.25" thickBot="1"/>
    <row r="30" spans="2:4" ht="14.25" thickBot="1">
      <c r="B30" s="56" t="s">
        <v>17</v>
      </c>
      <c r="C30" s="57"/>
      <c r="D30" s="58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82</v>
      </c>
      <c r="C32" s="32">
        <v>77</v>
      </c>
      <c r="D32" s="35">
        <f>B32-C32</f>
        <v>5</v>
      </c>
    </row>
    <row r="33" spans="2:4" ht="14.25" thickBot="1">
      <c r="B33" s="56" t="s">
        <v>21</v>
      </c>
      <c r="C33" s="57"/>
      <c r="D33" s="58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289</v>
      </c>
      <c r="C35" s="33">
        <v>302</v>
      </c>
      <c r="D35" s="35">
        <f>B35-C35</f>
        <v>-13</v>
      </c>
    </row>
    <row r="36" spans="2:4" ht="14.25" thickBot="1">
      <c r="B36" s="49" t="s">
        <v>24</v>
      </c>
      <c r="C36" s="50"/>
      <c r="D36" s="34">
        <f>D32+D35</f>
        <v>-8</v>
      </c>
    </row>
    <row r="37" spans="2:4" ht="14.25" thickBot="1">
      <c r="B37" s="49" t="s">
        <v>25</v>
      </c>
      <c r="C37" s="50"/>
      <c r="D37" s="34">
        <v>27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16253</v>
      </c>
    </row>
    <row r="42" spans="1:4" ht="13.5">
      <c r="A42" s="42"/>
      <c r="C42" s="45" t="s">
        <v>28</v>
      </c>
      <c r="D42" s="46">
        <v>63279</v>
      </c>
    </row>
    <row r="43" spans="3:4" ht="13.5">
      <c r="C43" s="45" t="s">
        <v>29</v>
      </c>
      <c r="D43" s="46">
        <v>26217</v>
      </c>
    </row>
    <row r="44" spans="3:4" ht="13.5">
      <c r="C44" s="47" t="s">
        <v>30</v>
      </c>
      <c r="D44" s="46">
        <f>SUM(D41:D43)</f>
        <v>105749</v>
      </c>
    </row>
    <row r="45" spans="3:4" ht="13.5">
      <c r="C45" s="47" t="s">
        <v>26</v>
      </c>
      <c r="D45" s="48">
        <v>0.2479</v>
      </c>
    </row>
    <row r="46" spans="3:4" ht="14.25" thickBot="1">
      <c r="C46" s="39" t="s">
        <v>32</v>
      </c>
      <c r="D46" s="38">
        <v>45.425</v>
      </c>
    </row>
  </sheetData>
  <sheetProtection/>
  <mergeCells count="11">
    <mergeCell ref="B37:C37"/>
    <mergeCell ref="A21:A22"/>
    <mergeCell ref="B21:E21"/>
    <mergeCell ref="B30:D30"/>
    <mergeCell ref="B33:D33"/>
    <mergeCell ref="B36:C36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m.imayoshi</dc:creator>
  <cp:keywords/>
  <dc:description/>
  <cp:lastModifiedBy>jouhou</cp:lastModifiedBy>
  <cp:lastPrinted>2012-12-17T02:27:04Z</cp:lastPrinted>
  <dcterms:created xsi:type="dcterms:W3CDTF">2011-06-01T04:25:45Z</dcterms:created>
  <dcterms:modified xsi:type="dcterms:W3CDTF">2013-01-08T07:50:36Z</dcterms:modified>
  <cp:category/>
  <cp:version/>
  <cp:contentType/>
  <cp:contentStatus/>
</cp:coreProperties>
</file>