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65506" windowWidth="8865" windowHeight="9060" tabRatio="769" firstSheet="1" activeTab="11"/>
  </bookViews>
  <sheets>
    <sheet name="H23.1月末" sheetId="1" r:id="rId1"/>
    <sheet name="H23.2月末" sheetId="2" r:id="rId2"/>
    <sheet name="H23.3月末" sheetId="3" r:id="rId3"/>
    <sheet name="H23.4月末" sheetId="4" r:id="rId4"/>
    <sheet name="H23.5月末 " sheetId="5" r:id="rId5"/>
    <sheet name="H23.6月末" sheetId="6" r:id="rId6"/>
    <sheet name="H23.7月末" sheetId="7" r:id="rId7"/>
    <sheet name="H23.8月末" sheetId="8" r:id="rId8"/>
    <sheet name="H23.9月末" sheetId="9" r:id="rId9"/>
    <sheet name="H23.10月末" sheetId="10" r:id="rId10"/>
    <sheet name="H23.11月末" sheetId="11" r:id="rId11"/>
    <sheet name="H23.12月末" sheetId="12" r:id="rId12"/>
  </sheets>
  <definedNames>
    <definedName name="_xlnm.Print_Area" localSheetId="9">'H23.10月末'!$A$1:$F$46</definedName>
    <definedName name="_xlnm.Print_Area" localSheetId="10">'H23.11月末'!$A$1:$F$46</definedName>
    <definedName name="_xlnm.Print_Area" localSheetId="11">'H23.12月末'!$A$1:$F$46</definedName>
    <definedName name="_xlnm.Print_Area" localSheetId="6">'H23.7月末'!$A$1:$F$46</definedName>
    <definedName name="_xlnm.Print_Area" localSheetId="7">'H23.8月末'!$A$1:$F$46</definedName>
    <definedName name="_xlnm.Print_Area" localSheetId="8">'H23.9月末'!$A$1:$F$46</definedName>
  </definedNames>
  <calcPr fullCalcOnLoad="1"/>
</workbook>
</file>

<file path=xl/sharedStrings.xml><?xml version="1.0" encoding="utf-8"?>
<sst xmlns="http://schemas.openxmlformats.org/spreadsheetml/2006/main" count="636" uniqueCount="73">
  <si>
    <t>地　　区</t>
  </si>
  <si>
    <t>世　帯　数</t>
  </si>
  <si>
    <t>人口（人）</t>
  </si>
  <si>
    <t>男（人）</t>
  </si>
  <si>
    <t>女（人）</t>
  </si>
  <si>
    <t>合　　計</t>
  </si>
  <si>
    <t>世　　　帯　　　数</t>
  </si>
  <si>
    <t>今　　月</t>
  </si>
  <si>
    <t>先　　月</t>
  </si>
  <si>
    <t>増減数</t>
  </si>
  <si>
    <t>増減率</t>
  </si>
  <si>
    <t>人　　　　口（人）</t>
  </si>
  <si>
    <t>平成23年4月30日現在</t>
  </si>
  <si>
    <t>鹿屋</t>
  </si>
  <si>
    <t>輝北</t>
  </si>
  <si>
    <t>串良</t>
  </si>
  <si>
    <t>吾平</t>
  </si>
  <si>
    <t>＜前月との比較（末日現在）＞</t>
  </si>
  <si>
    <t>平成23年3月31日現在</t>
  </si>
  <si>
    <t>自　然　動　態</t>
  </si>
  <si>
    <t>出生</t>
  </si>
  <si>
    <t>死亡</t>
  </si>
  <si>
    <t>増減</t>
  </si>
  <si>
    <t>社　会　動　態</t>
  </si>
  <si>
    <t>転入</t>
  </si>
  <si>
    <t>転出</t>
  </si>
  <si>
    <t>対前年増減数</t>
  </si>
  <si>
    <t>対前月増減数</t>
  </si>
  <si>
    <t>地　　区</t>
  </si>
  <si>
    <t>世　帯　数</t>
  </si>
  <si>
    <t>人口（人）</t>
  </si>
  <si>
    <t>男（人）</t>
  </si>
  <si>
    <t>女（人）</t>
  </si>
  <si>
    <t>鹿屋</t>
  </si>
  <si>
    <t>輝北</t>
  </si>
  <si>
    <t>串良</t>
  </si>
  <si>
    <t>吾平</t>
  </si>
  <si>
    <t>合　　計</t>
  </si>
  <si>
    <t>＜前月との比較（末日現在）＞</t>
  </si>
  <si>
    <t>世　　　帯　　　数</t>
  </si>
  <si>
    <t>今　　月</t>
  </si>
  <si>
    <t>先　　月</t>
  </si>
  <si>
    <t>増減数</t>
  </si>
  <si>
    <t>増減率</t>
  </si>
  <si>
    <t>人　　　　口（人）</t>
  </si>
  <si>
    <t>自　然　動　態</t>
  </si>
  <si>
    <t>出生</t>
  </si>
  <si>
    <t>死亡</t>
  </si>
  <si>
    <t>増減</t>
  </si>
  <si>
    <t>社　会　動　態</t>
  </si>
  <si>
    <t>転入</t>
  </si>
  <si>
    <t>転出</t>
  </si>
  <si>
    <t>対前月増減数</t>
  </si>
  <si>
    <t>対前年増減数</t>
  </si>
  <si>
    <t>平成23年2月28日現在</t>
  </si>
  <si>
    <t>平成23年1月31日現在</t>
  </si>
  <si>
    <t>平成23年5月31日現在</t>
  </si>
  <si>
    <t>高齢化率</t>
  </si>
  <si>
    <t>０歳～１４歳</t>
  </si>
  <si>
    <t>１５歳～６４歳</t>
  </si>
  <si>
    <t>６５歳以上</t>
  </si>
  <si>
    <t>全体人口</t>
  </si>
  <si>
    <t>区分</t>
  </si>
  <si>
    <t>平均年齢</t>
  </si>
  <si>
    <t>人口、率、年齢</t>
  </si>
  <si>
    <t>平成23年6月30日現在</t>
  </si>
  <si>
    <t>住民基本台帳人口(地区別）</t>
  </si>
  <si>
    <t>平成23年7月31日現在</t>
  </si>
  <si>
    <t>平成23年8月31日現在</t>
  </si>
  <si>
    <t>平成23年9月30日現在</t>
  </si>
  <si>
    <t>平成23年10月31日現在</t>
  </si>
  <si>
    <t>平成23年11月30日現在</t>
  </si>
  <si>
    <t>平成23年12月31日現在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</si>
</sst>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00%"/>
    <numFmt numFmtId="178" formatCode="#,##0;&quot;△ &quot;#,##0"/>
    <numFmt numFmtId="179" formatCode="#,##0_ ;[Red]\-#,##0\ "/>
    <numFmt numFmtId="180" formatCode="#,##0;[Red]#,##0"/>
    <numFmt numFmtId="181" formatCode="#,##0_);[Red]\(#,##0\)"/>
    <numFmt numFmtId="182" formatCode="#,##0_ "/>
    <numFmt numFmtId="183" formatCode="0.0%"/>
    <numFmt numFmtId="184" formatCode="&quot;?&quot;#,##0;&quot;?&quot;\-#,##0"/>
    <numFmt numFmtId="185" formatCode="&quot;?&quot;#,##0;[Red]&quot;?&quot;\-#,##0"/>
    <numFmt numFmtId="186" formatCode="&quot;?&quot;#,##0.00;&quot;?&quot;\-#,##0.00"/>
    <numFmt numFmtId="187" formatCode="&quot;?&quot;#,##0.00;[Red]&quot;?&quot;\-#,##0.00"/>
    <numFmt numFmtId="188" formatCode="_ &quot;?&quot;* #,##0_ ;_ &quot;?&quot;* \-#,##0_ ;_ &quot;?&quot;* &quot;-&quot;_ ;_ @_ "/>
    <numFmt numFmtId="189" formatCode="_ &quot;?&quot;* #,##0.00_ ;_ &quot;?&quot;* \-#,##0.00_ ;_ &quot;?&quot;* &quot;-&quot;??_ ;_ @_ 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mmmm\ d\,\ yyyy"/>
    <numFmt numFmtId="199" formatCode="dd\-mmm\-yy"/>
    <numFmt numFmtId="200" formatCode="0_ ;[Red]\-0\ "/>
    <numFmt numFmtId="201" formatCode="[$-411]g/&quot;標&quot;&quot;準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65">
    <xf numFmtId="0" fontId="0" fillId="0" borderId="0" xfId="0" applyFont="1" applyAlignment="1">
      <alignment vertical="center"/>
    </xf>
    <xf numFmtId="38" fontId="5" fillId="0" borderId="0" xfId="48" applyFont="1" applyAlignment="1">
      <alignment vertical="center"/>
    </xf>
    <xf numFmtId="176" fontId="5" fillId="0" borderId="0" xfId="48" applyNumberFormat="1" applyFont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3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5" fillId="0" borderId="15" xfId="48" applyFont="1" applyBorder="1" applyAlignment="1">
      <alignment vertical="center"/>
    </xf>
    <xf numFmtId="38" fontId="5" fillId="0" borderId="16" xfId="48" applyFont="1" applyBorder="1" applyAlignment="1">
      <alignment vertical="center"/>
    </xf>
    <xf numFmtId="38" fontId="5" fillId="0" borderId="17" xfId="48" applyFont="1" applyBorder="1" applyAlignment="1">
      <alignment vertical="center"/>
    </xf>
    <xf numFmtId="38" fontId="5" fillId="0" borderId="18" xfId="48" applyFont="1" applyBorder="1" applyAlignment="1">
      <alignment horizontal="center" vertical="center"/>
    </xf>
    <xf numFmtId="38" fontId="5" fillId="0" borderId="19" xfId="48" applyFont="1" applyBorder="1" applyAlignment="1">
      <alignment vertical="center"/>
    </xf>
    <xf numFmtId="38" fontId="5" fillId="0" borderId="20" xfId="48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38" fontId="5" fillId="0" borderId="22" xfId="48" applyFont="1" applyBorder="1" applyAlignment="1">
      <alignment horizontal="center" vertical="center"/>
    </xf>
    <xf numFmtId="38" fontId="5" fillId="0" borderId="23" xfId="48" applyFont="1" applyBorder="1" applyAlignment="1">
      <alignment vertical="center"/>
    </xf>
    <xf numFmtId="38" fontId="5" fillId="0" borderId="24" xfId="48" applyFont="1" applyBorder="1" applyAlignment="1">
      <alignment vertical="center"/>
    </xf>
    <xf numFmtId="38" fontId="5" fillId="0" borderId="25" xfId="48" applyFont="1" applyBorder="1" applyAlignment="1">
      <alignment vertical="center"/>
    </xf>
    <xf numFmtId="38" fontId="6" fillId="0" borderId="26" xfId="48" applyFont="1" applyBorder="1" applyAlignment="1">
      <alignment horizontal="center" vertical="center"/>
    </xf>
    <xf numFmtId="38" fontId="6" fillId="0" borderId="27" xfId="48" applyFont="1" applyBorder="1" applyAlignment="1">
      <alignment horizontal="center" vertical="center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38" fontId="5" fillId="0" borderId="30" xfId="48" applyFont="1" applyBorder="1" applyAlignment="1">
      <alignment vertical="center"/>
    </xf>
    <xf numFmtId="38" fontId="5" fillId="0" borderId="31" xfId="48" applyFont="1" applyBorder="1" applyAlignment="1">
      <alignment vertical="center"/>
    </xf>
    <xf numFmtId="10" fontId="5" fillId="0" borderId="17" xfId="48" applyNumberFormat="1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10" fontId="5" fillId="0" borderId="21" xfId="48" applyNumberFormat="1" applyFont="1" applyBorder="1" applyAlignment="1">
      <alignment vertical="center"/>
    </xf>
    <xf numFmtId="38" fontId="5" fillId="0" borderId="33" xfId="48" applyFont="1" applyBorder="1" applyAlignment="1">
      <alignment vertical="center"/>
    </xf>
    <xf numFmtId="38" fontId="5" fillId="0" borderId="34" xfId="48" applyFont="1" applyBorder="1" applyAlignment="1">
      <alignment vertical="center"/>
    </xf>
    <xf numFmtId="177" fontId="5" fillId="0" borderId="35" xfId="48" applyNumberFormat="1" applyFont="1" applyBorder="1" applyAlignment="1">
      <alignment vertical="center"/>
    </xf>
    <xf numFmtId="10" fontId="5" fillId="0" borderId="36" xfId="48" applyNumberFormat="1" applyFont="1" applyFill="1" applyBorder="1" applyAlignment="1">
      <alignment vertical="center"/>
    </xf>
    <xf numFmtId="178" fontId="5" fillId="0" borderId="37" xfId="0" applyNumberFormat="1" applyFont="1" applyBorder="1" applyAlignment="1">
      <alignment horizontal="center" vertical="center"/>
    </xf>
    <xf numFmtId="178" fontId="5" fillId="0" borderId="37" xfId="0" applyNumberFormat="1" applyFont="1" applyBorder="1" applyAlignment="1">
      <alignment/>
    </xf>
    <xf numFmtId="178" fontId="5" fillId="0" borderId="37" xfId="48" applyNumberFormat="1" applyFont="1" applyBorder="1" applyAlignment="1">
      <alignment/>
    </xf>
    <xf numFmtId="179" fontId="5" fillId="0" borderId="38" xfId="0" applyNumberFormat="1" applyFont="1" applyBorder="1" applyAlignment="1">
      <alignment/>
    </xf>
    <xf numFmtId="179" fontId="5" fillId="0" borderId="37" xfId="0" applyNumberFormat="1" applyFont="1" applyBorder="1" applyAlignment="1">
      <alignment horizontal="right"/>
    </xf>
    <xf numFmtId="38" fontId="5" fillId="0" borderId="39" xfId="48" applyFont="1" applyBorder="1" applyAlignment="1">
      <alignment horizontal="center" vertical="center"/>
    </xf>
    <xf numFmtId="38" fontId="5" fillId="0" borderId="40" xfId="48" applyFont="1" applyBorder="1" applyAlignment="1">
      <alignment horizontal="center" vertical="center"/>
    </xf>
    <xf numFmtId="40" fontId="5" fillId="0" borderId="41" xfId="48" applyNumberFormat="1" applyFont="1" applyBorder="1" applyAlignment="1">
      <alignment vertical="center"/>
    </xf>
    <xf numFmtId="38" fontId="5" fillId="0" borderId="42" xfId="48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left"/>
    </xf>
    <xf numFmtId="179" fontId="5" fillId="0" borderId="0" xfId="0" applyNumberFormat="1" applyFont="1" applyBorder="1" applyAlignment="1">
      <alignment/>
    </xf>
    <xf numFmtId="38" fontId="5" fillId="0" borderId="0" xfId="48" applyFont="1" applyFill="1" applyAlignment="1">
      <alignment vertical="center"/>
    </xf>
    <xf numFmtId="181" fontId="7" fillId="0" borderId="43" xfId="0" applyNumberFormat="1" applyFont="1" applyBorder="1" applyAlignment="1">
      <alignment horizontal="center"/>
    </xf>
    <xf numFmtId="181" fontId="7" fillId="0" borderId="44" xfId="0" applyNumberFormat="1" applyFont="1" applyBorder="1" applyAlignment="1">
      <alignment/>
    </xf>
    <xf numFmtId="181" fontId="7" fillId="0" borderId="45" xfId="0" applyNumberFormat="1" applyFont="1" applyBorder="1" applyAlignment="1">
      <alignment horizontal="center"/>
    </xf>
    <xf numFmtId="181" fontId="7" fillId="0" borderId="46" xfId="0" applyNumberFormat="1" applyFont="1" applyBorder="1" applyAlignment="1">
      <alignment/>
    </xf>
    <xf numFmtId="181" fontId="7" fillId="0" borderId="45" xfId="0" applyNumberFormat="1" applyFont="1" applyFill="1" applyBorder="1" applyAlignment="1">
      <alignment horizontal="center"/>
    </xf>
    <xf numFmtId="10" fontId="7" fillId="0" borderId="47" xfId="0" applyNumberFormat="1" applyFont="1" applyFill="1" applyBorder="1" applyAlignment="1">
      <alignment/>
    </xf>
    <xf numFmtId="10" fontId="7" fillId="0" borderId="46" xfId="0" applyNumberFormat="1" applyFont="1" applyFill="1" applyBorder="1" applyAlignment="1">
      <alignment/>
    </xf>
    <xf numFmtId="10" fontId="1" fillId="0" borderId="46" xfId="61" applyNumberFormat="1" applyFill="1" applyBorder="1" applyAlignment="1">
      <alignment/>
      <protection/>
    </xf>
    <xf numFmtId="38" fontId="3" fillId="0" borderId="0" xfId="48" applyFont="1" applyAlignment="1">
      <alignment horizontal="center" vertical="center"/>
    </xf>
    <xf numFmtId="176" fontId="5" fillId="0" borderId="48" xfId="48" applyNumberFormat="1" applyFont="1" applyBorder="1" applyAlignment="1">
      <alignment horizontal="right" vertical="center"/>
    </xf>
    <xf numFmtId="38" fontId="3" fillId="0" borderId="0" xfId="48" applyFont="1" applyAlignment="1">
      <alignment horizontal="left" vertical="center"/>
    </xf>
    <xf numFmtId="38" fontId="5" fillId="0" borderId="49" xfId="48" applyFont="1" applyBorder="1" applyAlignment="1">
      <alignment horizontal="center" vertical="center"/>
    </xf>
    <xf numFmtId="38" fontId="5" fillId="0" borderId="50" xfId="48" applyFont="1" applyBorder="1" applyAlignment="1">
      <alignment horizontal="center" vertical="center"/>
    </xf>
    <xf numFmtId="38" fontId="5" fillId="0" borderId="51" xfId="48" applyFont="1" applyBorder="1" applyAlignment="1">
      <alignment horizontal="center" vertical="center"/>
    </xf>
    <xf numFmtId="38" fontId="5" fillId="0" borderId="52" xfId="48" applyFont="1" applyBorder="1" applyAlignment="1">
      <alignment horizontal="center" vertical="center"/>
    </xf>
    <xf numFmtId="38" fontId="5" fillId="0" borderId="53" xfId="48" applyFont="1" applyBorder="1" applyAlignment="1">
      <alignment horizontal="center" vertical="center"/>
    </xf>
    <xf numFmtId="178" fontId="5" fillId="0" borderId="54" xfId="0" applyNumberFormat="1" applyFont="1" applyBorder="1" applyAlignment="1">
      <alignment horizontal="left"/>
    </xf>
    <xf numFmtId="178" fontId="5" fillId="0" borderId="55" xfId="0" applyNumberFormat="1" applyFont="1" applyBorder="1" applyAlignment="1">
      <alignment horizontal="left"/>
    </xf>
    <xf numFmtId="178" fontId="5" fillId="0" borderId="54" xfId="0" applyNumberFormat="1" applyFont="1" applyBorder="1" applyAlignment="1">
      <alignment horizontal="center" vertical="center"/>
    </xf>
    <xf numFmtId="178" fontId="5" fillId="0" borderId="55" xfId="0" applyNumberFormat="1" applyFont="1" applyBorder="1" applyAlignment="1">
      <alignment horizontal="center" vertical="center"/>
    </xf>
    <xf numFmtId="178" fontId="5" fillId="0" borderId="3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成23年9月（平成23年8月31日現在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48</xdr:row>
      <xdr:rowOff>85725</xdr:rowOff>
    </xdr:from>
    <xdr:to>
      <xdr:col>12</xdr:col>
      <xdr:colOff>409575</xdr:colOff>
      <xdr:row>57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9525" y="7648575"/>
          <a:ext cx="13049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自然動態・社会動態については、９月中旬の更新となります。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48</xdr:row>
      <xdr:rowOff>85725</xdr:rowOff>
    </xdr:from>
    <xdr:to>
      <xdr:col>12</xdr:col>
      <xdr:colOff>409575</xdr:colOff>
      <xdr:row>57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629525" y="7648575"/>
          <a:ext cx="1304925" cy="1724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自然動態・社会動態については、９月中旬の更新となります。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PageLayoutView="0" workbookViewId="0" topLeftCell="A1">
      <selection activeCell="H21" sqref="H21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2" t="s">
        <v>66</v>
      </c>
      <c r="B1" s="52"/>
      <c r="C1" s="52"/>
      <c r="D1" s="52"/>
      <c r="E1" s="52"/>
    </row>
    <row r="2" spans="4:6" ht="13.5">
      <c r="D2" s="53" t="s">
        <v>55</v>
      </c>
      <c r="E2" s="53"/>
      <c r="F2" s="2"/>
    </row>
    <row r="3" spans="1:5" ht="24" customHeight="1" thickBot="1">
      <c r="A3" s="3" t="s">
        <v>28</v>
      </c>
      <c r="B3" s="4" t="s">
        <v>29</v>
      </c>
      <c r="C3" s="5" t="s">
        <v>30</v>
      </c>
      <c r="D3" s="5" t="s">
        <v>31</v>
      </c>
      <c r="E3" s="6" t="s">
        <v>32</v>
      </c>
    </row>
    <row r="4" spans="1:5" ht="18" customHeight="1" thickTop="1">
      <c r="A4" s="7" t="s">
        <v>33</v>
      </c>
      <c r="B4" s="8">
        <v>37961</v>
      </c>
      <c r="C4" s="9">
        <f>SUM(D4:E4)</f>
        <v>81779</v>
      </c>
      <c r="D4" s="9">
        <v>38959</v>
      </c>
      <c r="E4" s="10">
        <v>42820</v>
      </c>
    </row>
    <row r="5" spans="1:5" ht="18" customHeight="1">
      <c r="A5" s="11" t="s">
        <v>34</v>
      </c>
      <c r="B5" s="12">
        <v>1785</v>
      </c>
      <c r="C5" s="9">
        <f>SUM(D5:E5)</f>
        <v>3861</v>
      </c>
      <c r="D5" s="13">
        <v>1880</v>
      </c>
      <c r="E5" s="14">
        <v>1981</v>
      </c>
    </row>
    <row r="6" spans="1:5" ht="18" customHeight="1">
      <c r="A6" s="11" t="s">
        <v>35</v>
      </c>
      <c r="B6" s="12">
        <v>5753</v>
      </c>
      <c r="C6" s="9">
        <f>SUM(D6:E6)</f>
        <v>13155</v>
      </c>
      <c r="D6" s="13">
        <v>6244</v>
      </c>
      <c r="E6" s="14">
        <v>6911</v>
      </c>
    </row>
    <row r="7" spans="1:5" ht="18" customHeight="1" thickBot="1">
      <c r="A7" s="11" t="s">
        <v>36</v>
      </c>
      <c r="B7" s="12">
        <v>3126</v>
      </c>
      <c r="C7" s="9">
        <f>SUM(D7:E7)</f>
        <v>7204</v>
      </c>
      <c r="D7" s="13">
        <v>3432</v>
      </c>
      <c r="E7" s="14">
        <v>3772</v>
      </c>
    </row>
    <row r="8" spans="1:6" ht="19.5" customHeight="1" thickTop="1">
      <c r="A8" s="15" t="s">
        <v>37</v>
      </c>
      <c r="B8" s="16">
        <f>SUM(B4:B7)</f>
        <v>48625</v>
      </c>
      <c r="C8" s="17">
        <f>SUM(C4:C7)</f>
        <v>105999</v>
      </c>
      <c r="D8" s="17">
        <f>SUM(D4:D7)</f>
        <v>50515</v>
      </c>
      <c r="E8" s="17">
        <f>SUM(E4:E7)</f>
        <v>55484</v>
      </c>
      <c r="F8" s="18"/>
    </row>
    <row r="10" spans="1:5" ht="18.75" customHeight="1">
      <c r="A10" s="54" t="s">
        <v>38</v>
      </c>
      <c r="B10" s="54"/>
      <c r="C10" s="54"/>
      <c r="D10" s="54"/>
      <c r="E10" s="54"/>
    </row>
    <row r="11" ht="6" customHeight="1"/>
    <row r="12" spans="1:5" ht="13.5">
      <c r="A12" s="55" t="s">
        <v>28</v>
      </c>
      <c r="B12" s="57" t="s">
        <v>39</v>
      </c>
      <c r="C12" s="58"/>
      <c r="D12" s="58"/>
      <c r="E12" s="59"/>
    </row>
    <row r="13" spans="1:5" ht="13.5" customHeight="1" thickBot="1">
      <c r="A13" s="56"/>
      <c r="B13" s="19" t="s">
        <v>40</v>
      </c>
      <c r="C13" s="20" t="s">
        <v>41</v>
      </c>
      <c r="D13" s="21" t="s">
        <v>42</v>
      </c>
      <c r="E13" s="22" t="s">
        <v>43</v>
      </c>
    </row>
    <row r="14" spans="1:5" ht="14.25" thickTop="1">
      <c r="A14" s="7" t="s">
        <v>33</v>
      </c>
      <c r="B14" s="23">
        <f>B4</f>
        <v>37961</v>
      </c>
      <c r="C14" s="24">
        <v>37950</v>
      </c>
      <c r="D14" s="8">
        <f>+B14-C14</f>
        <v>11</v>
      </c>
      <c r="E14" s="25">
        <f>+D14/C14</f>
        <v>0.0002898550724637681</v>
      </c>
    </row>
    <row r="15" spans="1:5" ht="13.5">
      <c r="A15" s="11" t="s">
        <v>34</v>
      </c>
      <c r="B15" s="23">
        <f>B5</f>
        <v>1785</v>
      </c>
      <c r="C15" s="14">
        <v>1792</v>
      </c>
      <c r="D15" s="12">
        <f>+B15-C15</f>
        <v>-7</v>
      </c>
      <c r="E15" s="27">
        <f>+D15/C15</f>
        <v>-0.00390625</v>
      </c>
    </row>
    <row r="16" spans="1:5" ht="13.5">
      <c r="A16" s="11" t="s">
        <v>35</v>
      </c>
      <c r="B16" s="23">
        <f>B6</f>
        <v>5753</v>
      </c>
      <c r="C16" s="14">
        <v>5759</v>
      </c>
      <c r="D16" s="12">
        <f>+B16-C16</f>
        <v>-6</v>
      </c>
      <c r="E16" s="27">
        <f>+D16/C16</f>
        <v>-0.0010418475429762111</v>
      </c>
    </row>
    <row r="17" spans="1:5" ht="14.25" thickBot="1">
      <c r="A17" s="11" t="s">
        <v>36</v>
      </c>
      <c r="B17" s="23">
        <f>B7</f>
        <v>3126</v>
      </c>
      <c r="C17" s="14">
        <v>3131</v>
      </c>
      <c r="D17" s="12">
        <f>+B17-C17</f>
        <v>-5</v>
      </c>
      <c r="E17" s="27">
        <f>+D17/C17</f>
        <v>-0.0015969338869370809</v>
      </c>
    </row>
    <row r="18" spans="1:5" ht="14.25" thickTop="1">
      <c r="A18" s="15" t="s">
        <v>37</v>
      </c>
      <c r="B18" s="28">
        <f>SUM(B14:B17)</f>
        <v>48625</v>
      </c>
      <c r="C18" s="28">
        <f>SUM(C14:C17)</f>
        <v>48632</v>
      </c>
      <c r="D18" s="29">
        <f>SUM(D14:D17)</f>
        <v>-7</v>
      </c>
      <c r="E18" s="30">
        <f>+D18/C18</f>
        <v>-0.00014393814772166474</v>
      </c>
    </row>
    <row r="21" spans="1:5" ht="13.5">
      <c r="A21" s="55" t="s">
        <v>28</v>
      </c>
      <c r="B21" s="57" t="s">
        <v>44</v>
      </c>
      <c r="C21" s="58"/>
      <c r="D21" s="58"/>
      <c r="E21" s="59"/>
    </row>
    <row r="22" spans="1:5" ht="13.5" customHeight="1" thickBot="1">
      <c r="A22" s="56"/>
      <c r="B22" s="19" t="s">
        <v>40</v>
      </c>
      <c r="C22" s="20" t="s">
        <v>41</v>
      </c>
      <c r="D22" s="21" t="s">
        <v>42</v>
      </c>
      <c r="E22" s="22" t="s">
        <v>43</v>
      </c>
    </row>
    <row r="23" spans="1:5" ht="14.25" thickTop="1">
      <c r="A23" s="7" t="s">
        <v>33</v>
      </c>
      <c r="B23" s="23">
        <f>+C4</f>
        <v>81779</v>
      </c>
      <c r="C23" s="24">
        <v>81720</v>
      </c>
      <c r="D23" s="8">
        <f>+B23-C23</f>
        <v>59</v>
      </c>
      <c r="E23" s="25">
        <f>+D23/C23</f>
        <v>0.0007219774840920215</v>
      </c>
    </row>
    <row r="24" spans="1:5" ht="13.5">
      <c r="A24" s="11" t="s">
        <v>34</v>
      </c>
      <c r="B24" s="26">
        <f>+C5</f>
        <v>3861</v>
      </c>
      <c r="C24" s="14">
        <v>3867</v>
      </c>
      <c r="D24" s="12">
        <f>+B24-C24</f>
        <v>-6</v>
      </c>
      <c r="E24" s="25">
        <f>+D24/C24</f>
        <v>-0.0015515903801396431</v>
      </c>
    </row>
    <row r="25" spans="1:5" ht="13.5">
      <c r="A25" s="11" t="s">
        <v>35</v>
      </c>
      <c r="B25" s="26">
        <f>+C6</f>
        <v>13155</v>
      </c>
      <c r="C25" s="14">
        <v>13172</v>
      </c>
      <c r="D25" s="12">
        <f>+B25-C25</f>
        <v>-17</v>
      </c>
      <c r="E25" s="25">
        <f>+D25/C25</f>
        <v>-0.001290616459155785</v>
      </c>
    </row>
    <row r="26" spans="1:5" ht="14.25" thickBot="1">
      <c r="A26" s="11" t="s">
        <v>36</v>
      </c>
      <c r="B26" s="26">
        <f>+C7</f>
        <v>7204</v>
      </c>
      <c r="C26" s="14">
        <v>7204</v>
      </c>
      <c r="D26" s="12">
        <f>+B26-C26</f>
        <v>0</v>
      </c>
      <c r="E26" s="25">
        <f>+D26/C26</f>
        <v>0</v>
      </c>
    </row>
    <row r="27" spans="1:5" ht="14.25" thickTop="1">
      <c r="A27" s="15" t="s">
        <v>37</v>
      </c>
      <c r="B27" s="28">
        <f>SUM(B23:B26)</f>
        <v>105999</v>
      </c>
      <c r="C27" s="28">
        <f>SUM(C23:C26)</f>
        <v>105963</v>
      </c>
      <c r="D27" s="29">
        <f>SUM(D23:D26)</f>
        <v>36</v>
      </c>
      <c r="E27" s="31">
        <f>+D27/C27</f>
        <v>0.0003397412304294895</v>
      </c>
    </row>
    <row r="30" spans="2:4" ht="14.25" hidden="1" thickBot="1">
      <c r="B30" s="62" t="s">
        <v>45</v>
      </c>
      <c r="C30" s="63"/>
      <c r="D30" s="64"/>
    </row>
    <row r="31" spans="2:4" ht="14.25" hidden="1" thickBot="1">
      <c r="B31" s="32" t="s">
        <v>46</v>
      </c>
      <c r="C31" s="32" t="s">
        <v>47</v>
      </c>
      <c r="D31" s="32" t="s">
        <v>48</v>
      </c>
    </row>
    <row r="32" spans="2:4" ht="14.25" hidden="1" thickBot="1">
      <c r="B32" s="33">
        <v>112</v>
      </c>
      <c r="C32" s="33">
        <v>120</v>
      </c>
      <c r="D32" s="36">
        <f>B32-C32</f>
        <v>-8</v>
      </c>
    </row>
    <row r="33" spans="2:4" ht="14.25" hidden="1" thickBot="1">
      <c r="B33" s="62" t="s">
        <v>49</v>
      </c>
      <c r="C33" s="63"/>
      <c r="D33" s="64"/>
    </row>
    <row r="34" spans="2:4" ht="14.25" hidden="1" thickBot="1">
      <c r="B34" s="32" t="s">
        <v>50</v>
      </c>
      <c r="C34" s="32" t="s">
        <v>51</v>
      </c>
      <c r="D34" s="32" t="s">
        <v>48</v>
      </c>
    </row>
    <row r="35" spans="2:4" ht="14.25" hidden="1" thickBot="1">
      <c r="B35" s="33">
        <v>257</v>
      </c>
      <c r="C35" s="34">
        <v>211</v>
      </c>
      <c r="D35" s="36">
        <f>B35-C35</f>
        <v>46</v>
      </c>
    </row>
    <row r="36" spans="2:4" ht="14.25" hidden="1" thickBot="1">
      <c r="B36" s="60" t="s">
        <v>52</v>
      </c>
      <c r="C36" s="61"/>
      <c r="D36" s="35">
        <f>D32+D35</f>
        <v>38</v>
      </c>
    </row>
    <row r="37" spans="2:4" ht="14.25" hidden="1" thickBot="1">
      <c r="B37" s="60" t="s">
        <v>53</v>
      </c>
      <c r="C37" s="61"/>
      <c r="D37" s="35">
        <v>140</v>
      </c>
    </row>
    <row r="39" ht="14.25" thickBot="1"/>
    <row r="40" spans="3:4" ht="14.25" thickBot="1">
      <c r="C40" s="37" t="s">
        <v>62</v>
      </c>
      <c r="D40" s="38" t="s">
        <v>64</v>
      </c>
    </row>
    <row r="41" spans="3:4" ht="14.25" thickTop="1">
      <c r="C41" s="44" t="s">
        <v>58</v>
      </c>
      <c r="D41" s="47">
        <v>16314</v>
      </c>
    </row>
    <row r="42" spans="3:4" ht="13.5">
      <c r="C42" s="46" t="s">
        <v>59</v>
      </c>
      <c r="D42" s="47">
        <v>63898</v>
      </c>
    </row>
    <row r="43" spans="3:4" ht="13.5">
      <c r="C43" s="46" t="s">
        <v>60</v>
      </c>
      <c r="D43" s="47">
        <v>25787</v>
      </c>
    </row>
    <row r="44" spans="3:4" ht="13.5">
      <c r="C44" s="48" t="s">
        <v>61</v>
      </c>
      <c r="D44" s="47">
        <v>105999</v>
      </c>
    </row>
    <row r="45" spans="3:4" ht="13.5">
      <c r="C45" s="48" t="s">
        <v>57</v>
      </c>
      <c r="D45" s="50">
        <v>0.2432758799611317</v>
      </c>
    </row>
    <row r="46" spans="3:4" ht="14.25" thickBot="1">
      <c r="C46" s="40" t="s">
        <v>63</v>
      </c>
      <c r="D46" s="39">
        <v>45.04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A43" sqref="A43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2" t="s">
        <v>66</v>
      </c>
      <c r="B1" s="52"/>
      <c r="C1" s="52"/>
      <c r="D1" s="52"/>
      <c r="E1" s="52"/>
    </row>
    <row r="2" spans="4:6" ht="13.5">
      <c r="D2" s="53" t="s">
        <v>70</v>
      </c>
      <c r="E2" s="53"/>
      <c r="F2" s="2"/>
    </row>
    <row r="3" spans="1:5" ht="24" customHeight="1" thickBot="1">
      <c r="A3" s="3" t="s">
        <v>28</v>
      </c>
      <c r="B3" s="4" t="s">
        <v>29</v>
      </c>
      <c r="C3" s="5" t="s">
        <v>30</v>
      </c>
      <c r="D3" s="5" t="s">
        <v>31</v>
      </c>
      <c r="E3" s="6" t="s">
        <v>32</v>
      </c>
    </row>
    <row r="4" spans="1:5" ht="18" customHeight="1" thickTop="1">
      <c r="A4" s="7" t="s">
        <v>33</v>
      </c>
      <c r="B4" s="8">
        <v>38298</v>
      </c>
      <c r="C4" s="9">
        <f>SUM(D4:E4)</f>
        <v>81883</v>
      </c>
      <c r="D4" s="9">
        <v>38985</v>
      </c>
      <c r="E4" s="10">
        <v>42898</v>
      </c>
    </row>
    <row r="5" spans="1:5" ht="18" customHeight="1">
      <c r="A5" s="11" t="s">
        <v>34</v>
      </c>
      <c r="B5" s="12">
        <v>1753</v>
      </c>
      <c r="C5" s="9">
        <f>SUM(D5:E5)</f>
        <v>3746</v>
      </c>
      <c r="D5" s="13">
        <v>1819</v>
      </c>
      <c r="E5" s="14">
        <v>1927</v>
      </c>
    </row>
    <row r="6" spans="1:5" ht="18" customHeight="1">
      <c r="A6" s="11" t="s">
        <v>35</v>
      </c>
      <c r="B6" s="12">
        <v>5750</v>
      </c>
      <c r="C6" s="9">
        <f>SUM(D6:E6)</f>
        <v>13017</v>
      </c>
      <c r="D6" s="13">
        <v>6173</v>
      </c>
      <c r="E6" s="14">
        <v>6844</v>
      </c>
    </row>
    <row r="7" spans="1:5" ht="18" customHeight="1" thickBot="1">
      <c r="A7" s="11" t="s">
        <v>36</v>
      </c>
      <c r="B7" s="12">
        <v>3143</v>
      </c>
      <c r="C7" s="9">
        <f>SUM(D7:E7)</f>
        <v>7119</v>
      </c>
      <c r="D7" s="13">
        <v>3387</v>
      </c>
      <c r="E7" s="14">
        <v>3732</v>
      </c>
    </row>
    <row r="8" spans="1:6" ht="19.5" customHeight="1" thickTop="1">
      <c r="A8" s="15" t="s">
        <v>37</v>
      </c>
      <c r="B8" s="16">
        <f>SUM(B4:B7)</f>
        <v>48944</v>
      </c>
      <c r="C8" s="17">
        <f>SUM(C4:C7)</f>
        <v>105765</v>
      </c>
      <c r="D8" s="17">
        <f>SUM(D4:D7)</f>
        <v>50364</v>
      </c>
      <c r="E8" s="17">
        <f>SUM(E4:E7)</f>
        <v>55401</v>
      </c>
      <c r="F8" s="18"/>
    </row>
    <row r="10" spans="1:5" ht="18.75" customHeight="1">
      <c r="A10" s="54" t="s">
        <v>38</v>
      </c>
      <c r="B10" s="54"/>
      <c r="C10" s="54"/>
      <c r="D10" s="54"/>
      <c r="E10" s="54"/>
    </row>
    <row r="11" ht="6" customHeight="1"/>
    <row r="12" spans="1:5" ht="13.5">
      <c r="A12" s="55" t="s">
        <v>28</v>
      </c>
      <c r="B12" s="57" t="s">
        <v>39</v>
      </c>
      <c r="C12" s="58"/>
      <c r="D12" s="58"/>
      <c r="E12" s="59"/>
    </row>
    <row r="13" spans="1:5" ht="13.5" customHeight="1" thickBot="1">
      <c r="A13" s="56"/>
      <c r="B13" s="19" t="s">
        <v>40</v>
      </c>
      <c r="C13" s="20" t="s">
        <v>41</v>
      </c>
      <c r="D13" s="21" t="s">
        <v>42</v>
      </c>
      <c r="E13" s="22" t="s">
        <v>43</v>
      </c>
    </row>
    <row r="14" spans="1:5" ht="14.25" thickTop="1">
      <c r="A14" s="7" t="s">
        <v>33</v>
      </c>
      <c r="B14" s="23">
        <f>B4</f>
        <v>38298</v>
      </c>
      <c r="C14" s="8">
        <v>38280</v>
      </c>
      <c r="D14" s="8">
        <f>+B14-C14</f>
        <v>18</v>
      </c>
      <c r="E14" s="25">
        <f>+D14/C14</f>
        <v>0.0004702194357366771</v>
      </c>
    </row>
    <row r="15" spans="1:5" ht="13.5">
      <c r="A15" s="11" t="s">
        <v>34</v>
      </c>
      <c r="B15" s="23">
        <f>B5</f>
        <v>1753</v>
      </c>
      <c r="C15" s="12">
        <v>1752</v>
      </c>
      <c r="D15" s="12">
        <f>+B15-C15</f>
        <v>1</v>
      </c>
      <c r="E15" s="27">
        <f>+D15/C15</f>
        <v>0.0005707762557077625</v>
      </c>
    </row>
    <row r="16" spans="1:5" ht="13.5">
      <c r="A16" s="11" t="s">
        <v>35</v>
      </c>
      <c r="B16" s="23">
        <f>B6</f>
        <v>5750</v>
      </c>
      <c r="C16" s="12">
        <v>5753</v>
      </c>
      <c r="D16" s="12">
        <f>+B16-C16</f>
        <v>-3</v>
      </c>
      <c r="E16" s="27">
        <f>+D16/C16</f>
        <v>-0.0005214670606640013</v>
      </c>
    </row>
    <row r="17" spans="1:5" ht="14.25" thickBot="1">
      <c r="A17" s="11" t="s">
        <v>36</v>
      </c>
      <c r="B17" s="23">
        <f>B7</f>
        <v>3143</v>
      </c>
      <c r="C17" s="12">
        <v>3144</v>
      </c>
      <c r="D17" s="12">
        <f>+B17-C17</f>
        <v>-1</v>
      </c>
      <c r="E17" s="27">
        <f>+D17/C17</f>
        <v>-0.0003180661577608143</v>
      </c>
    </row>
    <row r="18" spans="1:5" ht="14.25" thickTop="1">
      <c r="A18" s="15" t="s">
        <v>37</v>
      </c>
      <c r="B18" s="28">
        <f>SUM(B14:B17)</f>
        <v>48944</v>
      </c>
      <c r="C18" s="28">
        <f>SUM(C14:C17)</f>
        <v>48929</v>
      </c>
      <c r="D18" s="29">
        <f>SUM(D14:D17)</f>
        <v>15</v>
      </c>
      <c r="E18" s="30">
        <f>+D18/C18</f>
        <v>0.00030656665781029655</v>
      </c>
    </row>
    <row r="21" spans="1:5" ht="13.5">
      <c r="A21" s="55" t="s">
        <v>28</v>
      </c>
      <c r="B21" s="57" t="s">
        <v>44</v>
      </c>
      <c r="C21" s="58"/>
      <c r="D21" s="58"/>
      <c r="E21" s="59"/>
    </row>
    <row r="22" spans="1:5" ht="13.5" customHeight="1" thickBot="1">
      <c r="A22" s="56"/>
      <c r="B22" s="19" t="s">
        <v>40</v>
      </c>
      <c r="C22" s="20" t="s">
        <v>41</v>
      </c>
      <c r="D22" s="21" t="s">
        <v>42</v>
      </c>
      <c r="E22" s="22" t="s">
        <v>43</v>
      </c>
    </row>
    <row r="23" spans="1:5" ht="14.25" thickTop="1">
      <c r="A23" s="7" t="s">
        <v>33</v>
      </c>
      <c r="B23" s="23">
        <f>+C4</f>
        <v>81883</v>
      </c>
      <c r="C23" s="23">
        <v>81828</v>
      </c>
      <c r="D23" s="8">
        <f>+B23-C23</f>
        <v>55</v>
      </c>
      <c r="E23" s="25">
        <f>+D23/C23</f>
        <v>0.0006721415652343941</v>
      </c>
    </row>
    <row r="24" spans="1:5" ht="13.5">
      <c r="A24" s="11" t="s">
        <v>34</v>
      </c>
      <c r="B24" s="26">
        <f>+C5</f>
        <v>3746</v>
      </c>
      <c r="C24" s="26">
        <v>3758</v>
      </c>
      <c r="D24" s="12">
        <f>+B24-C24</f>
        <v>-12</v>
      </c>
      <c r="E24" s="25">
        <f>+D24/C24</f>
        <v>-0.0031931878658861094</v>
      </c>
    </row>
    <row r="25" spans="1:5" ht="13.5">
      <c r="A25" s="11" t="s">
        <v>35</v>
      </c>
      <c r="B25" s="26">
        <f>+C6</f>
        <v>13017</v>
      </c>
      <c r="C25" s="26">
        <v>13017</v>
      </c>
      <c r="D25" s="12">
        <f>+B25-C25</f>
        <v>0</v>
      </c>
      <c r="E25" s="25">
        <f>+D25/C25</f>
        <v>0</v>
      </c>
    </row>
    <row r="26" spans="1:5" ht="14.25" thickBot="1">
      <c r="A26" s="11" t="s">
        <v>36</v>
      </c>
      <c r="B26" s="26">
        <f>+C7</f>
        <v>7119</v>
      </c>
      <c r="C26" s="26">
        <v>7119</v>
      </c>
      <c r="D26" s="12">
        <f>+B26-C26</f>
        <v>0</v>
      </c>
      <c r="E26" s="25">
        <f>+D26/C26</f>
        <v>0</v>
      </c>
    </row>
    <row r="27" spans="1:5" ht="14.25" thickTop="1">
      <c r="A27" s="15" t="s">
        <v>37</v>
      </c>
      <c r="B27" s="28">
        <f>SUM(B23:B26)</f>
        <v>105765</v>
      </c>
      <c r="C27" s="28">
        <f>SUM(C23:C26)</f>
        <v>105722</v>
      </c>
      <c r="D27" s="29">
        <f>SUM(D23:D26)</f>
        <v>43</v>
      </c>
      <c r="E27" s="31">
        <f>+D27/C27</f>
        <v>0.0004067270766727833</v>
      </c>
    </row>
    <row r="30" spans="2:4" ht="14.25" hidden="1" thickBot="1">
      <c r="B30" s="62" t="s">
        <v>45</v>
      </c>
      <c r="C30" s="63"/>
      <c r="D30" s="64"/>
    </row>
    <row r="31" spans="2:4" ht="14.25" hidden="1" thickBot="1">
      <c r="B31" s="32" t="s">
        <v>46</v>
      </c>
      <c r="C31" s="32" t="s">
        <v>47</v>
      </c>
      <c r="D31" s="32" t="s">
        <v>48</v>
      </c>
    </row>
    <row r="32" spans="2:4" ht="14.25" hidden="1" thickBot="1">
      <c r="B32" s="33">
        <v>103</v>
      </c>
      <c r="C32" s="33">
        <v>99</v>
      </c>
      <c r="D32" s="36">
        <f>B32-C32</f>
        <v>4</v>
      </c>
    </row>
    <row r="33" spans="2:4" ht="14.25" hidden="1" thickBot="1">
      <c r="B33" s="62" t="s">
        <v>49</v>
      </c>
      <c r="C33" s="63"/>
      <c r="D33" s="64"/>
    </row>
    <row r="34" spans="2:4" ht="14.25" hidden="1" thickBot="1">
      <c r="B34" s="32" t="s">
        <v>50</v>
      </c>
      <c r="C34" s="32" t="s">
        <v>51</v>
      </c>
      <c r="D34" s="32" t="s">
        <v>48</v>
      </c>
    </row>
    <row r="35" spans="2:4" ht="14.25" hidden="1" thickBot="1">
      <c r="B35" s="33">
        <v>267</v>
      </c>
      <c r="C35" s="34">
        <v>223</v>
      </c>
      <c r="D35" s="36">
        <f>B35-C35</f>
        <v>44</v>
      </c>
    </row>
    <row r="36" spans="2:4" ht="14.25" hidden="1" thickBot="1">
      <c r="B36" s="60" t="s">
        <v>52</v>
      </c>
      <c r="C36" s="61"/>
      <c r="D36" s="35">
        <f>D32+D35</f>
        <v>48</v>
      </c>
    </row>
    <row r="37" spans="2:4" ht="14.25" hidden="1" thickBot="1">
      <c r="B37" s="60" t="s">
        <v>53</v>
      </c>
      <c r="C37" s="61"/>
      <c r="D37" s="35">
        <v>-168</v>
      </c>
    </row>
    <row r="38" spans="2:4" ht="13.5">
      <c r="B38" s="41"/>
      <c r="C38" s="41"/>
      <c r="D38" s="42"/>
    </row>
    <row r="39" ht="14.25" thickBot="1"/>
    <row r="40" spans="3:4" ht="14.25" thickBot="1">
      <c r="C40" s="37" t="s">
        <v>62</v>
      </c>
      <c r="D40" s="38" t="s">
        <v>64</v>
      </c>
    </row>
    <row r="41" spans="3:4" ht="14.25" thickTop="1">
      <c r="C41" s="44" t="s">
        <v>58</v>
      </c>
      <c r="D41" s="45">
        <v>16345</v>
      </c>
    </row>
    <row r="42" spans="1:4" ht="13.5">
      <c r="A42" s="43"/>
      <c r="C42" s="46" t="s">
        <v>59</v>
      </c>
      <c r="D42" s="47">
        <v>63669</v>
      </c>
    </row>
    <row r="43" spans="3:4" ht="13.5">
      <c r="C43" s="46" t="s">
        <v>60</v>
      </c>
      <c r="D43" s="47">
        <v>25751</v>
      </c>
    </row>
    <row r="44" spans="3:4" ht="13.5">
      <c r="C44" s="48" t="s">
        <v>61</v>
      </c>
      <c r="D44" s="47">
        <f>SUM(D41:D43)</f>
        <v>105765</v>
      </c>
    </row>
    <row r="45" spans="3:4" ht="13.5">
      <c r="C45" s="48" t="s">
        <v>57</v>
      </c>
      <c r="D45" s="50">
        <v>0.2435</v>
      </c>
    </row>
    <row r="46" spans="3:4" ht="14.25" thickBot="1">
      <c r="C46" s="40" t="s">
        <v>63</v>
      </c>
      <c r="D46" s="39">
        <v>45.2</v>
      </c>
    </row>
  </sheetData>
  <sheetProtection/>
  <mergeCells count="11">
    <mergeCell ref="A1:E1"/>
    <mergeCell ref="D2:E2"/>
    <mergeCell ref="A10:E10"/>
    <mergeCell ref="A12:A13"/>
    <mergeCell ref="B12:E12"/>
    <mergeCell ref="B36:C36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A49" sqref="A49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2" t="s">
        <v>66</v>
      </c>
      <c r="B1" s="52"/>
      <c r="C1" s="52"/>
      <c r="D1" s="52"/>
      <c r="E1" s="52"/>
    </row>
    <row r="2" spans="4:6" ht="13.5">
      <c r="D2" s="53" t="s">
        <v>71</v>
      </c>
      <c r="E2" s="53"/>
      <c r="F2" s="2"/>
    </row>
    <row r="3" spans="1:5" ht="24" customHeight="1" thickBot="1">
      <c r="A3" s="3" t="s">
        <v>28</v>
      </c>
      <c r="B3" s="4" t="s">
        <v>29</v>
      </c>
      <c r="C3" s="5" t="s">
        <v>30</v>
      </c>
      <c r="D3" s="5" t="s">
        <v>31</v>
      </c>
      <c r="E3" s="6" t="s">
        <v>32</v>
      </c>
    </row>
    <row r="4" spans="1:5" ht="18" customHeight="1" thickTop="1">
      <c r="A4" s="7" t="s">
        <v>33</v>
      </c>
      <c r="B4" s="8">
        <v>38314</v>
      </c>
      <c r="C4" s="9">
        <f>SUM(D4:E4)</f>
        <v>81958</v>
      </c>
      <c r="D4" s="9">
        <v>39023</v>
      </c>
      <c r="E4" s="10">
        <v>42935</v>
      </c>
    </row>
    <row r="5" spans="1:5" ht="18" customHeight="1">
      <c r="A5" s="11" t="s">
        <v>34</v>
      </c>
      <c r="B5" s="12">
        <v>1751</v>
      </c>
      <c r="C5" s="9">
        <f>SUM(D5:E5)</f>
        <v>3729</v>
      </c>
      <c r="D5" s="13">
        <v>1810</v>
      </c>
      <c r="E5" s="14">
        <v>1919</v>
      </c>
    </row>
    <row r="6" spans="1:5" ht="18" customHeight="1">
      <c r="A6" s="11" t="s">
        <v>35</v>
      </c>
      <c r="B6" s="12">
        <v>5742</v>
      </c>
      <c r="C6" s="9">
        <f>SUM(D6:E6)</f>
        <v>12993</v>
      </c>
      <c r="D6" s="13">
        <v>6163</v>
      </c>
      <c r="E6" s="14">
        <v>6830</v>
      </c>
    </row>
    <row r="7" spans="1:5" ht="18" customHeight="1" thickBot="1">
      <c r="A7" s="11" t="s">
        <v>36</v>
      </c>
      <c r="B7" s="12">
        <v>3140</v>
      </c>
      <c r="C7" s="9">
        <f>SUM(D7:E7)</f>
        <v>7121</v>
      </c>
      <c r="D7" s="13">
        <v>3389</v>
      </c>
      <c r="E7" s="14">
        <v>3732</v>
      </c>
    </row>
    <row r="8" spans="1:6" ht="19.5" customHeight="1" thickTop="1">
      <c r="A8" s="15" t="s">
        <v>37</v>
      </c>
      <c r="B8" s="16">
        <f>SUM(B4:B7)</f>
        <v>48947</v>
      </c>
      <c r="C8" s="17">
        <f>SUM(C4:C7)</f>
        <v>105801</v>
      </c>
      <c r="D8" s="17">
        <f>SUM(D4:D7)</f>
        <v>50385</v>
      </c>
      <c r="E8" s="17">
        <f>SUM(E4:E7)</f>
        <v>55416</v>
      </c>
      <c r="F8" s="18"/>
    </row>
    <row r="10" spans="1:5" ht="18.75" customHeight="1">
      <c r="A10" s="54" t="s">
        <v>38</v>
      </c>
      <c r="B10" s="54"/>
      <c r="C10" s="54"/>
      <c r="D10" s="54"/>
      <c r="E10" s="54"/>
    </row>
    <row r="11" ht="6" customHeight="1"/>
    <row r="12" spans="1:5" ht="13.5">
      <c r="A12" s="55" t="s">
        <v>28</v>
      </c>
      <c r="B12" s="57" t="s">
        <v>39</v>
      </c>
      <c r="C12" s="58"/>
      <c r="D12" s="58"/>
      <c r="E12" s="59"/>
    </row>
    <row r="13" spans="1:5" ht="13.5" customHeight="1" thickBot="1">
      <c r="A13" s="56"/>
      <c r="B13" s="19" t="s">
        <v>40</v>
      </c>
      <c r="C13" s="20" t="s">
        <v>41</v>
      </c>
      <c r="D13" s="21" t="s">
        <v>42</v>
      </c>
      <c r="E13" s="22" t="s">
        <v>43</v>
      </c>
    </row>
    <row r="14" spans="1:5" ht="14.25" thickTop="1">
      <c r="A14" s="7" t="s">
        <v>33</v>
      </c>
      <c r="B14" s="23">
        <f>B4</f>
        <v>38314</v>
      </c>
      <c r="C14" s="8">
        <v>38298</v>
      </c>
      <c r="D14" s="8">
        <f>+B14-C14</f>
        <v>16</v>
      </c>
      <c r="E14" s="25">
        <f>+D14/C14</f>
        <v>0.00041777638518982716</v>
      </c>
    </row>
    <row r="15" spans="1:5" ht="13.5">
      <c r="A15" s="11" t="s">
        <v>34</v>
      </c>
      <c r="B15" s="23">
        <f>B5</f>
        <v>1751</v>
      </c>
      <c r="C15" s="12">
        <v>1753</v>
      </c>
      <c r="D15" s="12">
        <f>+B15-C15</f>
        <v>-2</v>
      </c>
      <c r="E15" s="27">
        <f>+D15/C15</f>
        <v>-0.0011409013120365088</v>
      </c>
    </row>
    <row r="16" spans="1:5" ht="13.5">
      <c r="A16" s="11" t="s">
        <v>35</v>
      </c>
      <c r="B16" s="23">
        <f>B6</f>
        <v>5742</v>
      </c>
      <c r="C16" s="12">
        <v>5750</v>
      </c>
      <c r="D16" s="12">
        <f>+B16-C16</f>
        <v>-8</v>
      </c>
      <c r="E16" s="27">
        <f>+D16/C16</f>
        <v>-0.001391304347826087</v>
      </c>
    </row>
    <row r="17" spans="1:5" ht="14.25" thickBot="1">
      <c r="A17" s="11" t="s">
        <v>36</v>
      </c>
      <c r="B17" s="23">
        <f>B7</f>
        <v>3140</v>
      </c>
      <c r="C17" s="12">
        <v>3143</v>
      </c>
      <c r="D17" s="12">
        <f>+B17-C17</f>
        <v>-3</v>
      </c>
      <c r="E17" s="27">
        <f>+D17/C17</f>
        <v>-0.0009545020680878142</v>
      </c>
    </row>
    <row r="18" spans="1:5" ht="14.25" thickTop="1">
      <c r="A18" s="15" t="s">
        <v>37</v>
      </c>
      <c r="B18" s="28">
        <f>SUM(B14:B17)</f>
        <v>48947</v>
      </c>
      <c r="C18" s="28">
        <f>SUM(C14:C17)</f>
        <v>48944</v>
      </c>
      <c r="D18" s="29">
        <f>SUM(D14:D17)</f>
        <v>3</v>
      </c>
      <c r="E18" s="30">
        <f>+D18/C18</f>
        <v>6.129454069957502E-05</v>
      </c>
    </row>
    <row r="21" spans="1:5" ht="13.5">
      <c r="A21" s="55" t="s">
        <v>28</v>
      </c>
      <c r="B21" s="57" t="s">
        <v>44</v>
      </c>
      <c r="C21" s="58"/>
      <c r="D21" s="58"/>
      <c r="E21" s="59"/>
    </row>
    <row r="22" spans="1:5" ht="13.5" customHeight="1" thickBot="1">
      <c r="A22" s="56"/>
      <c r="B22" s="19" t="s">
        <v>40</v>
      </c>
      <c r="C22" s="20" t="s">
        <v>41</v>
      </c>
      <c r="D22" s="21" t="s">
        <v>42</v>
      </c>
      <c r="E22" s="22" t="s">
        <v>43</v>
      </c>
    </row>
    <row r="23" spans="1:5" ht="14.25" thickTop="1">
      <c r="A23" s="7" t="s">
        <v>33</v>
      </c>
      <c r="B23" s="23">
        <f>+C4</f>
        <v>81958</v>
      </c>
      <c r="C23" s="23">
        <v>81883</v>
      </c>
      <c r="D23" s="8">
        <f>+B23-C23</f>
        <v>75</v>
      </c>
      <c r="E23" s="25">
        <f>+D23/C23</f>
        <v>0.0009159410378222585</v>
      </c>
    </row>
    <row r="24" spans="1:5" ht="13.5">
      <c r="A24" s="11" t="s">
        <v>34</v>
      </c>
      <c r="B24" s="26">
        <f>+C5</f>
        <v>3729</v>
      </c>
      <c r="C24" s="26">
        <v>3746</v>
      </c>
      <c r="D24" s="12">
        <f>+B24-C24</f>
        <v>-17</v>
      </c>
      <c r="E24" s="25">
        <f>+D24/C24</f>
        <v>-0.004538174052322477</v>
      </c>
    </row>
    <row r="25" spans="1:5" ht="13.5">
      <c r="A25" s="11" t="s">
        <v>35</v>
      </c>
      <c r="B25" s="26">
        <f>+C6</f>
        <v>12993</v>
      </c>
      <c r="C25" s="26">
        <v>13017</v>
      </c>
      <c r="D25" s="12">
        <f>+B25-C25</f>
        <v>-24</v>
      </c>
      <c r="E25" s="25">
        <f>+D25/C25</f>
        <v>-0.0018437427978796957</v>
      </c>
    </row>
    <row r="26" spans="1:5" ht="14.25" thickBot="1">
      <c r="A26" s="11" t="s">
        <v>36</v>
      </c>
      <c r="B26" s="26">
        <f>+C7</f>
        <v>7121</v>
      </c>
      <c r="C26" s="26">
        <v>7119</v>
      </c>
      <c r="D26" s="12">
        <f>+B26-C26</f>
        <v>2</v>
      </c>
      <c r="E26" s="25">
        <f>+D26/C26</f>
        <v>0.00028093833403567916</v>
      </c>
    </row>
    <row r="27" spans="1:5" ht="14.25" thickTop="1">
      <c r="A27" s="15" t="s">
        <v>37</v>
      </c>
      <c r="B27" s="28">
        <f>SUM(B23:B26)</f>
        <v>105801</v>
      </c>
      <c r="C27" s="28">
        <f>SUM(C23:C26)</f>
        <v>105765</v>
      </c>
      <c r="D27" s="29">
        <f>SUM(D23:D26)</f>
        <v>36</v>
      </c>
      <c r="E27" s="31">
        <f>+D27/C27</f>
        <v>0.0003403772514536945</v>
      </c>
    </row>
    <row r="30" spans="2:4" ht="14.25" hidden="1" thickBot="1">
      <c r="B30" s="62" t="s">
        <v>45</v>
      </c>
      <c r="C30" s="63"/>
      <c r="D30" s="64"/>
    </row>
    <row r="31" spans="2:4" ht="14.25" hidden="1" thickBot="1">
      <c r="B31" s="32" t="s">
        <v>46</v>
      </c>
      <c r="C31" s="32" t="s">
        <v>47</v>
      </c>
      <c r="D31" s="32" t="s">
        <v>48</v>
      </c>
    </row>
    <row r="32" spans="2:4" ht="14.25" hidden="1" thickBot="1">
      <c r="B32" s="33">
        <v>80</v>
      </c>
      <c r="C32" s="33">
        <v>89</v>
      </c>
      <c r="D32" s="36">
        <f>B32-C32</f>
        <v>-9</v>
      </c>
    </row>
    <row r="33" spans="2:4" ht="14.25" hidden="1" thickBot="1">
      <c r="B33" s="62" t="s">
        <v>49</v>
      </c>
      <c r="C33" s="63"/>
      <c r="D33" s="64"/>
    </row>
    <row r="34" spans="2:4" ht="14.25" hidden="1" thickBot="1">
      <c r="B34" s="32" t="s">
        <v>50</v>
      </c>
      <c r="C34" s="32" t="s">
        <v>51</v>
      </c>
      <c r="D34" s="32" t="s">
        <v>48</v>
      </c>
    </row>
    <row r="35" spans="2:4" ht="14.25" hidden="1" thickBot="1">
      <c r="B35" s="33">
        <v>251</v>
      </c>
      <c r="C35" s="34">
        <v>212</v>
      </c>
      <c r="D35" s="36">
        <f>B35-C35</f>
        <v>39</v>
      </c>
    </row>
    <row r="36" spans="2:4" ht="14.25" hidden="1" thickBot="1">
      <c r="B36" s="60" t="s">
        <v>52</v>
      </c>
      <c r="C36" s="61"/>
      <c r="D36" s="35">
        <f>D32+D35</f>
        <v>30</v>
      </c>
    </row>
    <row r="37" spans="2:4" ht="14.25" hidden="1" thickBot="1">
      <c r="B37" s="60" t="s">
        <v>53</v>
      </c>
      <c r="C37" s="61"/>
      <c r="D37" s="35">
        <v>-182</v>
      </c>
    </row>
    <row r="38" spans="2:4" ht="13.5">
      <c r="B38" s="41"/>
      <c r="C38" s="41"/>
      <c r="D38" s="42"/>
    </row>
    <row r="39" ht="14.25" thickBot="1"/>
    <row r="40" spans="3:4" ht="14.25" thickBot="1">
      <c r="C40" s="37" t="s">
        <v>62</v>
      </c>
      <c r="D40" s="38" t="s">
        <v>64</v>
      </c>
    </row>
    <row r="41" spans="3:4" ht="14.25" thickTop="1">
      <c r="C41" s="44" t="s">
        <v>58</v>
      </c>
      <c r="D41" s="45">
        <v>16334</v>
      </c>
    </row>
    <row r="42" spans="1:4" ht="13.5">
      <c r="A42" s="43"/>
      <c r="C42" s="46" t="s">
        <v>59</v>
      </c>
      <c r="D42" s="47">
        <v>63680</v>
      </c>
    </row>
    <row r="43" spans="3:4" ht="13.5">
      <c r="C43" s="46" t="s">
        <v>60</v>
      </c>
      <c r="D43" s="47">
        <v>25787</v>
      </c>
    </row>
    <row r="44" spans="3:4" ht="13.5">
      <c r="C44" s="48" t="s">
        <v>61</v>
      </c>
      <c r="D44" s="47">
        <f>SUM(D41:D43)</f>
        <v>105801</v>
      </c>
    </row>
    <row r="45" spans="3:4" ht="13.5">
      <c r="C45" s="48" t="s">
        <v>57</v>
      </c>
      <c r="D45" s="50">
        <v>0.2437</v>
      </c>
    </row>
    <row r="46" spans="3:4" ht="14.25" thickBot="1">
      <c r="C46" s="40" t="s">
        <v>63</v>
      </c>
      <c r="D46" s="39">
        <v>45.22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115" zoomScaleNormal="115" zoomScaleSheetLayoutView="100" zoomScalePageLayoutView="0" workbookViewId="0" topLeftCell="A1">
      <selection activeCell="H38" sqref="H38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2" t="s">
        <v>66</v>
      </c>
      <c r="B1" s="52"/>
      <c r="C1" s="52"/>
      <c r="D1" s="52"/>
      <c r="E1" s="52"/>
    </row>
    <row r="2" spans="4:6" ht="13.5">
      <c r="D2" s="53" t="s">
        <v>72</v>
      </c>
      <c r="E2" s="53"/>
      <c r="F2" s="2"/>
    </row>
    <row r="3" spans="1:5" ht="24" customHeight="1" thickBot="1">
      <c r="A3" s="3" t="s">
        <v>28</v>
      </c>
      <c r="B3" s="4" t="s">
        <v>29</v>
      </c>
      <c r="C3" s="5" t="s">
        <v>30</v>
      </c>
      <c r="D3" s="5" t="s">
        <v>31</v>
      </c>
      <c r="E3" s="6" t="s">
        <v>32</v>
      </c>
    </row>
    <row r="4" spans="1:5" ht="18" customHeight="1" thickTop="1">
      <c r="A4" s="7" t="s">
        <v>33</v>
      </c>
      <c r="B4" s="8">
        <v>38312</v>
      </c>
      <c r="C4" s="9">
        <f>SUM(D4:E4)</f>
        <v>82028</v>
      </c>
      <c r="D4" s="9">
        <v>39083</v>
      </c>
      <c r="E4" s="10">
        <v>42945</v>
      </c>
    </row>
    <row r="5" spans="1:5" ht="18" customHeight="1">
      <c r="A5" s="11" t="s">
        <v>34</v>
      </c>
      <c r="B5" s="12">
        <v>1753</v>
      </c>
      <c r="C5" s="9">
        <f>SUM(D5:E5)</f>
        <v>3724</v>
      </c>
      <c r="D5" s="13">
        <v>1808</v>
      </c>
      <c r="E5" s="14">
        <v>1916</v>
      </c>
    </row>
    <row r="6" spans="1:5" ht="18" customHeight="1">
      <c r="A6" s="11" t="s">
        <v>35</v>
      </c>
      <c r="B6" s="12">
        <v>5737</v>
      </c>
      <c r="C6" s="9">
        <f>SUM(D6:E6)</f>
        <v>12997</v>
      </c>
      <c r="D6" s="13">
        <v>6160</v>
      </c>
      <c r="E6" s="14">
        <v>6837</v>
      </c>
    </row>
    <row r="7" spans="1:5" ht="18" customHeight="1" thickBot="1">
      <c r="A7" s="11" t="s">
        <v>36</v>
      </c>
      <c r="B7" s="12">
        <v>3141</v>
      </c>
      <c r="C7" s="9">
        <f>SUM(D7:E7)</f>
        <v>7120</v>
      </c>
      <c r="D7" s="13">
        <v>3387</v>
      </c>
      <c r="E7" s="14">
        <v>3733</v>
      </c>
    </row>
    <row r="8" spans="1:6" ht="19.5" customHeight="1" thickTop="1">
      <c r="A8" s="15" t="s">
        <v>37</v>
      </c>
      <c r="B8" s="16">
        <f>SUM(B4:B7)</f>
        <v>48943</v>
      </c>
      <c r="C8" s="17">
        <f>SUM(C4:C7)</f>
        <v>105869</v>
      </c>
      <c r="D8" s="17">
        <f>SUM(D4:D7)</f>
        <v>50438</v>
      </c>
      <c r="E8" s="17">
        <f>SUM(E4:E7)</f>
        <v>55431</v>
      </c>
      <c r="F8" s="18"/>
    </row>
    <row r="10" spans="1:5" ht="18.75" customHeight="1">
      <c r="A10" s="54" t="s">
        <v>38</v>
      </c>
      <c r="B10" s="54"/>
      <c r="C10" s="54"/>
      <c r="D10" s="54"/>
      <c r="E10" s="54"/>
    </row>
    <row r="11" ht="6" customHeight="1"/>
    <row r="12" spans="1:5" ht="13.5">
      <c r="A12" s="55" t="s">
        <v>28</v>
      </c>
      <c r="B12" s="57" t="s">
        <v>39</v>
      </c>
      <c r="C12" s="58"/>
      <c r="D12" s="58"/>
      <c r="E12" s="59"/>
    </row>
    <row r="13" spans="1:5" ht="13.5" customHeight="1" thickBot="1">
      <c r="A13" s="56"/>
      <c r="B13" s="19" t="s">
        <v>40</v>
      </c>
      <c r="C13" s="20" t="s">
        <v>41</v>
      </c>
      <c r="D13" s="21" t="s">
        <v>42</v>
      </c>
      <c r="E13" s="22" t="s">
        <v>43</v>
      </c>
    </row>
    <row r="14" spans="1:5" ht="14.25" thickTop="1">
      <c r="A14" s="7" t="s">
        <v>33</v>
      </c>
      <c r="B14" s="23">
        <f>B4</f>
        <v>38312</v>
      </c>
      <c r="C14" s="8">
        <v>38314</v>
      </c>
      <c r="D14" s="8">
        <f>+B14-C14</f>
        <v>-2</v>
      </c>
      <c r="E14" s="25">
        <f>+D14/C14</f>
        <v>-5.2200240121104554E-05</v>
      </c>
    </row>
    <row r="15" spans="1:5" ht="13.5">
      <c r="A15" s="11" t="s">
        <v>34</v>
      </c>
      <c r="B15" s="23">
        <f>B5</f>
        <v>1753</v>
      </c>
      <c r="C15" s="12">
        <v>1751</v>
      </c>
      <c r="D15" s="12">
        <f>+B15-C15</f>
        <v>2</v>
      </c>
      <c r="E15" s="27">
        <f>+D15/C15</f>
        <v>0.001142204454597373</v>
      </c>
    </row>
    <row r="16" spans="1:5" ht="13.5">
      <c r="A16" s="11" t="s">
        <v>35</v>
      </c>
      <c r="B16" s="23">
        <f>B6</f>
        <v>5737</v>
      </c>
      <c r="C16" s="12">
        <v>5742</v>
      </c>
      <c r="D16" s="12">
        <f>+B16-C16</f>
        <v>-5</v>
      </c>
      <c r="E16" s="27">
        <f>+D16/C16</f>
        <v>-0.0008707767328456984</v>
      </c>
    </row>
    <row r="17" spans="1:5" ht="14.25" thickBot="1">
      <c r="A17" s="11" t="s">
        <v>36</v>
      </c>
      <c r="B17" s="23">
        <f>B7</f>
        <v>3141</v>
      </c>
      <c r="C17" s="12">
        <v>3140</v>
      </c>
      <c r="D17" s="12">
        <f>+B17-C17</f>
        <v>1</v>
      </c>
      <c r="E17" s="27">
        <f>+D17/C17</f>
        <v>0.0003184713375796178</v>
      </c>
    </row>
    <row r="18" spans="1:5" ht="14.25" thickTop="1">
      <c r="A18" s="15" t="s">
        <v>37</v>
      </c>
      <c r="B18" s="28">
        <f>SUM(B14:B17)</f>
        <v>48943</v>
      </c>
      <c r="C18" s="16">
        <f>SUM(C14:C17)</f>
        <v>48947</v>
      </c>
      <c r="D18" s="29">
        <f>SUM(D14:D17)</f>
        <v>-4</v>
      </c>
      <c r="E18" s="30">
        <f>+D18/C18</f>
        <v>-8.172104521216826E-05</v>
      </c>
    </row>
    <row r="21" spans="1:5" ht="13.5">
      <c r="A21" s="55" t="s">
        <v>28</v>
      </c>
      <c r="B21" s="57" t="s">
        <v>44</v>
      </c>
      <c r="C21" s="58"/>
      <c r="D21" s="58"/>
      <c r="E21" s="59"/>
    </row>
    <row r="22" spans="1:5" ht="13.5" customHeight="1" thickBot="1">
      <c r="A22" s="56"/>
      <c r="B22" s="19" t="s">
        <v>40</v>
      </c>
      <c r="C22" s="20" t="s">
        <v>41</v>
      </c>
      <c r="D22" s="21" t="s">
        <v>42</v>
      </c>
      <c r="E22" s="22" t="s">
        <v>43</v>
      </c>
    </row>
    <row r="23" spans="1:5" ht="14.25" thickTop="1">
      <c r="A23" s="7" t="s">
        <v>33</v>
      </c>
      <c r="B23" s="23">
        <f>+C4</f>
        <v>82028</v>
      </c>
      <c r="C23" s="23">
        <v>81958</v>
      </c>
      <c r="D23" s="8">
        <f>+B23-C23</f>
        <v>70</v>
      </c>
      <c r="E23" s="25">
        <f>+D23/C23</f>
        <v>0.0008540960003904439</v>
      </c>
    </row>
    <row r="24" spans="1:5" ht="13.5">
      <c r="A24" s="11" t="s">
        <v>34</v>
      </c>
      <c r="B24" s="26">
        <f>+C5</f>
        <v>3724</v>
      </c>
      <c r="C24" s="26">
        <v>3729</v>
      </c>
      <c r="D24" s="12">
        <f>+B24-C24</f>
        <v>-5</v>
      </c>
      <c r="E24" s="25">
        <f>+D24/C24</f>
        <v>-0.0013408420488066506</v>
      </c>
    </row>
    <row r="25" spans="1:5" ht="13.5">
      <c r="A25" s="11" t="s">
        <v>35</v>
      </c>
      <c r="B25" s="26">
        <f>+C6</f>
        <v>12997</v>
      </c>
      <c r="C25" s="26">
        <v>12993</v>
      </c>
      <c r="D25" s="12">
        <f>+B25-C25</f>
        <v>4</v>
      </c>
      <c r="E25" s="25">
        <f>+D25/C25</f>
        <v>0.00030785807742630646</v>
      </c>
    </row>
    <row r="26" spans="1:5" ht="14.25" thickBot="1">
      <c r="A26" s="11" t="s">
        <v>36</v>
      </c>
      <c r="B26" s="26">
        <f>+C7</f>
        <v>7120</v>
      </c>
      <c r="C26" s="26">
        <v>7121</v>
      </c>
      <c r="D26" s="12">
        <f>+B26-C26</f>
        <v>-1</v>
      </c>
      <c r="E26" s="25">
        <f>+D26/C26</f>
        <v>-0.0001404297149276787</v>
      </c>
    </row>
    <row r="27" spans="1:5" ht="14.25" thickTop="1">
      <c r="A27" s="15" t="s">
        <v>37</v>
      </c>
      <c r="B27" s="28">
        <f>SUM(B23:B26)</f>
        <v>105869</v>
      </c>
      <c r="C27" s="28">
        <f>SUM(C23:C26)</f>
        <v>105801</v>
      </c>
      <c r="D27" s="29">
        <f>SUM(D23:D26)</f>
        <v>68</v>
      </c>
      <c r="E27" s="31">
        <f>+D27/C27</f>
        <v>0.000642716042381452</v>
      </c>
    </row>
    <row r="30" spans="2:4" ht="14.25" hidden="1" thickBot="1">
      <c r="B30" s="62" t="s">
        <v>45</v>
      </c>
      <c r="C30" s="63"/>
      <c r="D30" s="64"/>
    </row>
    <row r="31" spans="2:4" ht="14.25" hidden="1" thickBot="1">
      <c r="B31" s="32" t="s">
        <v>46</v>
      </c>
      <c r="C31" s="32" t="s">
        <v>47</v>
      </c>
      <c r="D31" s="32" t="s">
        <v>48</v>
      </c>
    </row>
    <row r="32" spans="2:4" ht="14.25" hidden="1" thickBot="1">
      <c r="B32" s="33">
        <v>108</v>
      </c>
      <c r="C32" s="33">
        <v>86</v>
      </c>
      <c r="D32" s="36">
        <f>B32-C32</f>
        <v>22</v>
      </c>
    </row>
    <row r="33" spans="2:4" ht="14.25" hidden="1" thickBot="1">
      <c r="B33" s="62" t="s">
        <v>49</v>
      </c>
      <c r="C33" s="63"/>
      <c r="D33" s="64"/>
    </row>
    <row r="34" spans="2:4" ht="14.25" hidden="1" thickBot="1">
      <c r="B34" s="32" t="s">
        <v>50</v>
      </c>
      <c r="C34" s="32" t="s">
        <v>51</v>
      </c>
      <c r="D34" s="32" t="s">
        <v>48</v>
      </c>
    </row>
    <row r="35" spans="2:4" ht="14.25" hidden="1" thickBot="1">
      <c r="B35" s="33">
        <v>242</v>
      </c>
      <c r="C35" s="34">
        <v>184</v>
      </c>
      <c r="D35" s="36">
        <f>B35-C35</f>
        <v>58</v>
      </c>
    </row>
    <row r="36" spans="2:4" ht="14.25" hidden="1" thickBot="1">
      <c r="B36" s="60" t="s">
        <v>52</v>
      </c>
      <c r="C36" s="61"/>
      <c r="D36" s="35">
        <f>D32+D35</f>
        <v>80</v>
      </c>
    </row>
    <row r="37" spans="2:4" ht="14.25" hidden="1" thickBot="1">
      <c r="B37" s="60" t="s">
        <v>53</v>
      </c>
      <c r="C37" s="61"/>
      <c r="D37" s="35">
        <v>-82</v>
      </c>
    </row>
    <row r="38" spans="2:4" ht="13.5">
      <c r="B38" s="41"/>
      <c r="C38" s="41"/>
      <c r="D38" s="42"/>
    </row>
    <row r="39" ht="14.25" thickBot="1"/>
    <row r="40" spans="3:4" ht="14.25" thickBot="1">
      <c r="C40" s="37" t="s">
        <v>62</v>
      </c>
      <c r="D40" s="38" t="s">
        <v>64</v>
      </c>
    </row>
    <row r="41" spans="3:4" ht="14.25" thickTop="1">
      <c r="C41" s="44" t="s">
        <v>58</v>
      </c>
      <c r="D41" s="45">
        <v>16356</v>
      </c>
    </row>
    <row r="42" spans="1:4" ht="13.5">
      <c r="A42" s="43"/>
      <c r="C42" s="46" t="s">
        <v>59</v>
      </c>
      <c r="D42" s="47">
        <v>63731</v>
      </c>
    </row>
    <row r="43" spans="3:4" ht="13.5">
      <c r="C43" s="46" t="s">
        <v>60</v>
      </c>
      <c r="D43" s="47">
        <v>25782</v>
      </c>
    </row>
    <row r="44" spans="3:4" ht="13.5">
      <c r="C44" s="48" t="s">
        <v>61</v>
      </c>
      <c r="D44" s="47">
        <v>105869</v>
      </c>
    </row>
    <row r="45" spans="3:4" ht="13.5">
      <c r="C45" s="48" t="s">
        <v>57</v>
      </c>
      <c r="D45" s="50">
        <v>0.2435</v>
      </c>
    </row>
    <row r="46" spans="3:4" ht="14.25" thickBot="1">
      <c r="C46" s="40" t="s">
        <v>63</v>
      </c>
      <c r="D46" s="39">
        <v>45.2</v>
      </c>
    </row>
  </sheetData>
  <sheetProtection/>
  <mergeCells count="11">
    <mergeCell ref="A1:E1"/>
    <mergeCell ref="D2:E2"/>
    <mergeCell ref="A10:E10"/>
    <mergeCell ref="A12:A13"/>
    <mergeCell ref="B12:E12"/>
    <mergeCell ref="B36:C36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PageLayoutView="0" workbookViewId="0" topLeftCell="A1">
      <selection activeCell="E50" sqref="E50"/>
    </sheetView>
  </sheetViews>
  <sheetFormatPr defaultColWidth="9.140625" defaultRowHeight="15"/>
  <cols>
    <col min="1" max="1" width="15.00390625" style="1" customWidth="1"/>
    <col min="2" max="2" width="9.57421875" style="1" bestFit="1" customWidth="1"/>
    <col min="3" max="5" width="13.421875" style="1" customWidth="1"/>
    <col min="6" max="16384" width="9.00390625" style="1" customWidth="1"/>
  </cols>
  <sheetData>
    <row r="1" spans="1:5" ht="18.75" customHeight="1">
      <c r="A1" s="52" t="s">
        <v>66</v>
      </c>
      <c r="B1" s="52"/>
      <c r="C1" s="52"/>
      <c r="D1" s="52"/>
      <c r="E1" s="52"/>
    </row>
    <row r="2" spans="4:6" ht="13.5">
      <c r="D2" s="53" t="s">
        <v>54</v>
      </c>
      <c r="E2" s="53"/>
      <c r="F2" s="2"/>
    </row>
    <row r="3" spans="1:5" ht="24" customHeight="1" thickBot="1">
      <c r="A3" s="3" t="s">
        <v>28</v>
      </c>
      <c r="B3" s="4" t="s">
        <v>29</v>
      </c>
      <c r="C3" s="5" t="s">
        <v>30</v>
      </c>
      <c r="D3" s="5" t="s">
        <v>31</v>
      </c>
      <c r="E3" s="6" t="s">
        <v>32</v>
      </c>
    </row>
    <row r="4" spans="1:5" ht="18" customHeight="1" thickTop="1">
      <c r="A4" s="7" t="s">
        <v>33</v>
      </c>
      <c r="B4" s="8">
        <v>37949</v>
      </c>
      <c r="C4" s="9">
        <f>SUM(D4:E4)</f>
        <v>81834</v>
      </c>
      <c r="D4" s="9">
        <v>38990</v>
      </c>
      <c r="E4" s="10">
        <v>42844</v>
      </c>
    </row>
    <row r="5" spans="1:5" ht="18" customHeight="1">
      <c r="A5" s="11" t="s">
        <v>34</v>
      </c>
      <c r="B5" s="12">
        <v>1786</v>
      </c>
      <c r="C5" s="9">
        <v>3862</v>
      </c>
      <c r="D5" s="13">
        <v>1881</v>
      </c>
      <c r="E5" s="14">
        <v>1981</v>
      </c>
    </row>
    <row r="6" spans="1:5" ht="18" customHeight="1">
      <c r="A6" s="11" t="s">
        <v>35</v>
      </c>
      <c r="B6" s="12">
        <v>5759</v>
      </c>
      <c r="C6" s="9">
        <f>SUM(D6:E6)</f>
        <v>13155</v>
      </c>
      <c r="D6" s="13">
        <v>6254</v>
      </c>
      <c r="E6" s="14">
        <v>6901</v>
      </c>
    </row>
    <row r="7" spans="1:5" ht="18" customHeight="1" thickBot="1">
      <c r="A7" s="11" t="s">
        <v>36</v>
      </c>
      <c r="B7" s="12">
        <v>3120</v>
      </c>
      <c r="C7" s="9">
        <f>SUM(D7:E7)</f>
        <v>7181</v>
      </c>
      <c r="D7" s="13">
        <v>3424</v>
      </c>
      <c r="E7" s="14">
        <v>3757</v>
      </c>
    </row>
    <row r="8" spans="1:6" ht="19.5" customHeight="1" thickTop="1">
      <c r="A8" s="15" t="s">
        <v>37</v>
      </c>
      <c r="B8" s="16">
        <f>SUM(B4:B7)</f>
        <v>48614</v>
      </c>
      <c r="C8" s="17">
        <f>SUM(C4:C7)</f>
        <v>106032</v>
      </c>
      <c r="D8" s="17">
        <f>SUM(D4:D7)</f>
        <v>50549</v>
      </c>
      <c r="E8" s="17">
        <f>SUM(E4:E7)</f>
        <v>55483</v>
      </c>
      <c r="F8" s="18"/>
    </row>
    <row r="10" spans="1:5" ht="18.75" customHeight="1">
      <c r="A10" s="54" t="s">
        <v>38</v>
      </c>
      <c r="B10" s="54"/>
      <c r="C10" s="54"/>
      <c r="D10" s="54"/>
      <c r="E10" s="54"/>
    </row>
    <row r="11" ht="6" customHeight="1"/>
    <row r="12" spans="1:5" ht="13.5">
      <c r="A12" s="55" t="s">
        <v>28</v>
      </c>
      <c r="B12" s="57" t="s">
        <v>39</v>
      </c>
      <c r="C12" s="58"/>
      <c r="D12" s="58"/>
      <c r="E12" s="59"/>
    </row>
    <row r="13" spans="1:5" ht="13.5" customHeight="1" thickBot="1">
      <c r="A13" s="56"/>
      <c r="B13" s="19" t="s">
        <v>40</v>
      </c>
      <c r="C13" s="20" t="s">
        <v>41</v>
      </c>
      <c r="D13" s="21" t="s">
        <v>42</v>
      </c>
      <c r="E13" s="22" t="s">
        <v>43</v>
      </c>
    </row>
    <row r="14" spans="1:5" ht="14.25" thickTop="1">
      <c r="A14" s="7" t="s">
        <v>33</v>
      </c>
      <c r="B14" s="23">
        <f>B4</f>
        <v>37949</v>
      </c>
      <c r="C14" s="24">
        <v>37961</v>
      </c>
      <c r="D14" s="8">
        <f>+B14-C14</f>
        <v>-12</v>
      </c>
      <c r="E14" s="25">
        <f>+D14/C14</f>
        <v>-0.00031611390637759806</v>
      </c>
    </row>
    <row r="15" spans="1:5" ht="13.5">
      <c r="A15" s="11" t="s">
        <v>34</v>
      </c>
      <c r="B15" s="23">
        <f>B5</f>
        <v>1786</v>
      </c>
      <c r="C15" s="14">
        <v>1785</v>
      </c>
      <c r="D15" s="12">
        <f>+B15-C15</f>
        <v>1</v>
      </c>
      <c r="E15" s="27">
        <f>+D15/C15</f>
        <v>0.0005602240896358543</v>
      </c>
    </row>
    <row r="16" spans="1:5" ht="13.5">
      <c r="A16" s="11" t="s">
        <v>35</v>
      </c>
      <c r="B16" s="23">
        <f>B6</f>
        <v>5759</v>
      </c>
      <c r="C16" s="14">
        <v>5753</v>
      </c>
      <c r="D16" s="12">
        <f>+B16-C16</f>
        <v>6</v>
      </c>
      <c r="E16" s="27">
        <f>+D16/C16</f>
        <v>0.0010429341213280027</v>
      </c>
    </row>
    <row r="17" spans="1:5" ht="14.25" thickBot="1">
      <c r="A17" s="11" t="s">
        <v>36</v>
      </c>
      <c r="B17" s="23">
        <f>B7</f>
        <v>3120</v>
      </c>
      <c r="C17" s="14">
        <v>3126</v>
      </c>
      <c r="D17" s="12">
        <f>+B17-C17</f>
        <v>-6</v>
      </c>
      <c r="E17" s="27">
        <f>+D17/C17</f>
        <v>-0.0019193857965451055</v>
      </c>
    </row>
    <row r="18" spans="1:5" ht="14.25" thickTop="1">
      <c r="A18" s="15" t="s">
        <v>37</v>
      </c>
      <c r="B18" s="28">
        <f>SUM(B14:B17)</f>
        <v>48614</v>
      </c>
      <c r="C18" s="28">
        <f>SUM(C14:C17)</f>
        <v>48625</v>
      </c>
      <c r="D18" s="29">
        <f>SUM(D14:D17)</f>
        <v>-11</v>
      </c>
      <c r="E18" s="30">
        <f>+D18/C18</f>
        <v>-0.0002262210796915167</v>
      </c>
    </row>
    <row r="21" spans="1:5" ht="13.5">
      <c r="A21" s="55" t="s">
        <v>28</v>
      </c>
      <c r="B21" s="57" t="s">
        <v>44</v>
      </c>
      <c r="C21" s="58"/>
      <c r="D21" s="58"/>
      <c r="E21" s="59"/>
    </row>
    <row r="22" spans="1:5" ht="13.5" customHeight="1" thickBot="1">
      <c r="A22" s="56"/>
      <c r="B22" s="19" t="s">
        <v>40</v>
      </c>
      <c r="C22" s="20" t="s">
        <v>41</v>
      </c>
      <c r="D22" s="21" t="s">
        <v>42</v>
      </c>
      <c r="E22" s="22" t="s">
        <v>43</v>
      </c>
    </row>
    <row r="23" spans="1:5" ht="14.25" thickTop="1">
      <c r="A23" s="7" t="s">
        <v>33</v>
      </c>
      <c r="B23" s="23">
        <f>+C4</f>
        <v>81834</v>
      </c>
      <c r="C23" s="24">
        <v>81779</v>
      </c>
      <c r="D23" s="8">
        <f>+B23-C23</f>
        <v>55</v>
      </c>
      <c r="E23" s="25">
        <f>+D23/C23</f>
        <v>0.0006725442962129642</v>
      </c>
    </row>
    <row r="24" spans="1:5" ht="13.5">
      <c r="A24" s="11" t="s">
        <v>34</v>
      </c>
      <c r="B24" s="26">
        <f>+C5</f>
        <v>3862</v>
      </c>
      <c r="C24" s="14">
        <v>3861</v>
      </c>
      <c r="D24" s="12">
        <f>+B24-C24</f>
        <v>1</v>
      </c>
      <c r="E24" s="25">
        <f>+D24/C24</f>
        <v>0.000259000259000259</v>
      </c>
    </row>
    <row r="25" spans="1:5" ht="13.5">
      <c r="A25" s="11" t="s">
        <v>35</v>
      </c>
      <c r="B25" s="26">
        <f>+C6</f>
        <v>13155</v>
      </c>
      <c r="C25" s="14">
        <v>13155</v>
      </c>
      <c r="D25" s="12">
        <f>+B25-C25</f>
        <v>0</v>
      </c>
      <c r="E25" s="25">
        <f>+D25/C25</f>
        <v>0</v>
      </c>
    </row>
    <row r="26" spans="1:5" ht="14.25" thickBot="1">
      <c r="A26" s="11" t="s">
        <v>36</v>
      </c>
      <c r="B26" s="26">
        <f>+C7</f>
        <v>7181</v>
      </c>
      <c r="C26" s="14">
        <v>7204</v>
      </c>
      <c r="D26" s="12">
        <f>+B26-C26</f>
        <v>-23</v>
      </c>
      <c r="E26" s="25">
        <f>+D26/C26</f>
        <v>-0.003192670738478623</v>
      </c>
    </row>
    <row r="27" spans="1:5" ht="14.25" thickTop="1">
      <c r="A27" s="15" t="s">
        <v>37</v>
      </c>
      <c r="B27" s="28">
        <f>SUM(B23:B26)</f>
        <v>106032</v>
      </c>
      <c r="C27" s="28">
        <f>SUM(C23:C26)</f>
        <v>105999</v>
      </c>
      <c r="D27" s="29">
        <f>SUM(D23:D26)</f>
        <v>33</v>
      </c>
      <c r="E27" s="31">
        <f>+D27/C27</f>
        <v>0.00031132369173294085</v>
      </c>
    </row>
    <row r="30" spans="2:4" ht="14.25" hidden="1" thickBot="1">
      <c r="B30" s="62" t="s">
        <v>45</v>
      </c>
      <c r="C30" s="63"/>
      <c r="D30" s="64"/>
    </row>
    <row r="31" spans="2:4" ht="14.25" hidden="1" thickBot="1">
      <c r="B31" s="32" t="s">
        <v>46</v>
      </c>
      <c r="C31" s="32" t="s">
        <v>47</v>
      </c>
      <c r="D31" s="32" t="s">
        <v>48</v>
      </c>
    </row>
    <row r="32" spans="2:4" ht="14.25" hidden="1" thickBot="1">
      <c r="B32" s="33">
        <v>80</v>
      </c>
      <c r="C32" s="33">
        <v>102</v>
      </c>
      <c r="D32" s="36">
        <f>B32-C32</f>
        <v>-22</v>
      </c>
    </row>
    <row r="33" spans="2:4" ht="14.25" hidden="1" thickBot="1">
      <c r="B33" s="62" t="s">
        <v>49</v>
      </c>
      <c r="C33" s="63"/>
      <c r="D33" s="64"/>
    </row>
    <row r="34" spans="2:4" ht="14.25" hidden="1" thickBot="1">
      <c r="B34" s="32" t="s">
        <v>50</v>
      </c>
      <c r="C34" s="32" t="s">
        <v>51</v>
      </c>
      <c r="D34" s="32" t="s">
        <v>48</v>
      </c>
    </row>
    <row r="35" spans="2:4" ht="14.25" hidden="1" thickBot="1">
      <c r="B35" s="33">
        <v>301</v>
      </c>
      <c r="C35" s="34">
        <v>248</v>
      </c>
      <c r="D35" s="36">
        <f>B35-C35</f>
        <v>53</v>
      </c>
    </row>
    <row r="36" spans="2:4" ht="14.25" hidden="1" thickBot="1">
      <c r="B36" s="60" t="s">
        <v>52</v>
      </c>
      <c r="C36" s="61"/>
      <c r="D36" s="35">
        <f>D32+D35</f>
        <v>31</v>
      </c>
    </row>
    <row r="37" spans="2:4" ht="14.25" hidden="1" thickBot="1">
      <c r="B37" s="60" t="s">
        <v>53</v>
      </c>
      <c r="C37" s="61"/>
      <c r="D37" s="35">
        <v>128</v>
      </c>
    </row>
    <row r="39" ht="14.25" thickBot="1"/>
    <row r="40" spans="3:4" ht="14.25" thickBot="1">
      <c r="C40" s="37" t="s">
        <v>62</v>
      </c>
      <c r="D40" s="38" t="s">
        <v>64</v>
      </c>
    </row>
    <row r="41" spans="3:4" ht="14.25" thickTop="1">
      <c r="C41" s="44" t="s">
        <v>58</v>
      </c>
      <c r="D41" s="47">
        <v>16344</v>
      </c>
    </row>
    <row r="42" spans="3:4" ht="13.5">
      <c r="C42" s="46" t="s">
        <v>59</v>
      </c>
      <c r="D42" s="47">
        <v>63925</v>
      </c>
    </row>
    <row r="43" spans="3:4" ht="13.5">
      <c r="C43" s="46" t="s">
        <v>60</v>
      </c>
      <c r="D43" s="47">
        <v>25763</v>
      </c>
    </row>
    <row r="44" spans="3:4" ht="13.5">
      <c r="C44" s="48" t="s">
        <v>61</v>
      </c>
      <c r="D44" s="47">
        <v>106032</v>
      </c>
    </row>
    <row r="45" spans="3:4" ht="13.5">
      <c r="C45" s="48" t="s">
        <v>57</v>
      </c>
      <c r="D45" s="50">
        <v>0.2429738192243851</v>
      </c>
    </row>
    <row r="46" spans="3:4" ht="14.25" thickBot="1">
      <c r="C46" s="40" t="s">
        <v>63</v>
      </c>
      <c r="D46" s="39">
        <v>45.04</v>
      </c>
    </row>
  </sheetData>
  <sheetProtection/>
  <mergeCells count="11">
    <mergeCell ref="A1:E1"/>
    <mergeCell ref="D2:E2"/>
    <mergeCell ref="A10:E10"/>
    <mergeCell ref="A12:A13"/>
    <mergeCell ref="B12:E12"/>
    <mergeCell ref="B30:D30"/>
    <mergeCell ref="B33:D33"/>
    <mergeCell ref="B36:C36"/>
    <mergeCell ref="B37:C37"/>
    <mergeCell ref="A21:A22"/>
    <mergeCell ref="B21:E21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PageLayoutView="0" workbookViewId="0" topLeftCell="A1">
      <selection activeCell="E50" sqref="E50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2" t="s">
        <v>66</v>
      </c>
      <c r="B1" s="52"/>
      <c r="C1" s="52"/>
      <c r="D1" s="52"/>
      <c r="E1" s="52"/>
    </row>
    <row r="2" spans="4:6" ht="13.5">
      <c r="D2" s="53" t="s">
        <v>18</v>
      </c>
      <c r="E2" s="53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13</v>
      </c>
      <c r="B4" s="8">
        <v>37717</v>
      </c>
      <c r="C4" s="9">
        <f>SUM(D4:E4)</f>
        <v>80922</v>
      </c>
      <c r="D4" s="9">
        <v>38457</v>
      </c>
      <c r="E4" s="10">
        <v>42465</v>
      </c>
    </row>
    <row r="5" spans="1:5" ht="18" customHeight="1">
      <c r="A5" s="11" t="s">
        <v>14</v>
      </c>
      <c r="B5" s="12">
        <v>1769</v>
      </c>
      <c r="C5" s="9">
        <f>SUM(D5:E5)</f>
        <v>3816</v>
      </c>
      <c r="D5" s="13">
        <v>1857</v>
      </c>
      <c r="E5" s="14">
        <v>1959</v>
      </c>
    </row>
    <row r="6" spans="1:5" ht="18" customHeight="1">
      <c r="A6" s="11" t="s">
        <v>15</v>
      </c>
      <c r="B6" s="12">
        <v>5750</v>
      </c>
      <c r="C6" s="9">
        <f>SUM(D6:E6)</f>
        <v>13069</v>
      </c>
      <c r="D6" s="13">
        <v>6197</v>
      </c>
      <c r="E6" s="14">
        <v>6872</v>
      </c>
    </row>
    <row r="7" spans="1:5" ht="18" customHeight="1" thickBot="1">
      <c r="A7" s="11" t="s">
        <v>16</v>
      </c>
      <c r="B7" s="12">
        <v>3122</v>
      </c>
      <c r="C7" s="9">
        <f>SUM(D7:E7)</f>
        <v>7133</v>
      </c>
      <c r="D7" s="13">
        <v>3394</v>
      </c>
      <c r="E7" s="14">
        <v>3739</v>
      </c>
    </row>
    <row r="8" spans="1:6" ht="19.5" customHeight="1" thickTop="1">
      <c r="A8" s="15" t="s">
        <v>5</v>
      </c>
      <c r="B8" s="16">
        <f>SUM(B4:B7)</f>
        <v>48358</v>
      </c>
      <c r="C8" s="17">
        <f>SUM(C4:C7)</f>
        <v>104940</v>
      </c>
      <c r="D8" s="17">
        <f>SUM(D4:D7)</f>
        <v>49905</v>
      </c>
      <c r="E8" s="17">
        <f>SUM(E4:E7)</f>
        <v>55035</v>
      </c>
      <c r="F8" s="18"/>
    </row>
    <row r="10" spans="1:5" ht="18.75" customHeight="1">
      <c r="A10" s="54" t="s">
        <v>17</v>
      </c>
      <c r="B10" s="54"/>
      <c r="C10" s="54"/>
      <c r="D10" s="54"/>
      <c r="E10" s="54"/>
    </row>
    <row r="11" ht="6" customHeight="1"/>
    <row r="12" spans="1:5" ht="13.5">
      <c r="A12" s="55" t="s">
        <v>0</v>
      </c>
      <c r="B12" s="57" t="s">
        <v>6</v>
      </c>
      <c r="C12" s="58"/>
      <c r="D12" s="58"/>
      <c r="E12" s="59"/>
    </row>
    <row r="13" spans="1:5" ht="13.5" customHeight="1" thickBot="1">
      <c r="A13" s="56"/>
      <c r="B13" s="19" t="s">
        <v>7</v>
      </c>
      <c r="C13" s="20" t="s">
        <v>8</v>
      </c>
      <c r="D13" s="21" t="s">
        <v>9</v>
      </c>
      <c r="E13" s="22" t="s">
        <v>10</v>
      </c>
    </row>
    <row r="14" spans="1:5" ht="14.25" thickTop="1">
      <c r="A14" s="7" t="s">
        <v>13</v>
      </c>
      <c r="B14" s="23">
        <f>B4</f>
        <v>37717</v>
      </c>
      <c r="C14" s="24">
        <v>37949</v>
      </c>
      <c r="D14" s="8">
        <f>+B14-C14</f>
        <v>-232</v>
      </c>
      <c r="E14" s="25">
        <f>+D14/C14</f>
        <v>-0.006113468075575114</v>
      </c>
    </row>
    <row r="15" spans="1:5" ht="13.5">
      <c r="A15" s="11" t="s">
        <v>14</v>
      </c>
      <c r="B15" s="23">
        <f>B5</f>
        <v>1769</v>
      </c>
      <c r="C15" s="14">
        <v>1786</v>
      </c>
      <c r="D15" s="12">
        <f>+B15-C15</f>
        <v>-17</v>
      </c>
      <c r="E15" s="27">
        <f>+D15/C15</f>
        <v>-0.009518477043673012</v>
      </c>
    </row>
    <row r="16" spans="1:5" ht="13.5">
      <c r="A16" s="11" t="s">
        <v>15</v>
      </c>
      <c r="B16" s="23">
        <f>B6</f>
        <v>5750</v>
      </c>
      <c r="C16" s="14">
        <v>5759</v>
      </c>
      <c r="D16" s="12">
        <f>+B16-C16</f>
        <v>-9</v>
      </c>
      <c r="E16" s="27">
        <f>+D16/C16</f>
        <v>-0.0015627713144643167</v>
      </c>
    </row>
    <row r="17" spans="1:5" ht="14.25" thickBot="1">
      <c r="A17" s="11" t="s">
        <v>16</v>
      </c>
      <c r="B17" s="23">
        <f>B7</f>
        <v>3122</v>
      </c>
      <c r="C17" s="14">
        <v>3120</v>
      </c>
      <c r="D17" s="12">
        <f>+B17-C17</f>
        <v>2</v>
      </c>
      <c r="E17" s="27">
        <f>+D17/C17</f>
        <v>0.000641025641025641</v>
      </c>
    </row>
    <row r="18" spans="1:5" ht="14.25" thickTop="1">
      <c r="A18" s="15" t="s">
        <v>5</v>
      </c>
      <c r="B18" s="28">
        <f>SUM(B14:B17)</f>
        <v>48358</v>
      </c>
      <c r="C18" s="28">
        <f>SUM(C14:C17)</f>
        <v>48614</v>
      </c>
      <c r="D18" s="29">
        <f>SUM(D14:D17)</f>
        <v>-256</v>
      </c>
      <c r="E18" s="30">
        <f>+D18/C18</f>
        <v>-0.005265972765047105</v>
      </c>
    </row>
    <row r="21" spans="1:5" ht="13.5">
      <c r="A21" s="55" t="s">
        <v>0</v>
      </c>
      <c r="B21" s="57" t="s">
        <v>11</v>
      </c>
      <c r="C21" s="58"/>
      <c r="D21" s="58"/>
      <c r="E21" s="59"/>
    </row>
    <row r="22" spans="1:5" ht="13.5" customHeight="1" thickBot="1">
      <c r="A22" s="56"/>
      <c r="B22" s="19" t="s">
        <v>7</v>
      </c>
      <c r="C22" s="20" t="s">
        <v>8</v>
      </c>
      <c r="D22" s="21" t="s">
        <v>9</v>
      </c>
      <c r="E22" s="22" t="s">
        <v>10</v>
      </c>
    </row>
    <row r="23" spans="1:5" ht="14.25" thickTop="1">
      <c r="A23" s="7" t="s">
        <v>13</v>
      </c>
      <c r="B23" s="23">
        <f>+C4</f>
        <v>80922</v>
      </c>
      <c r="C23" s="24">
        <v>81834</v>
      </c>
      <c r="D23" s="8">
        <f>+B23-C23</f>
        <v>-912</v>
      </c>
      <c r="E23" s="25">
        <f>+D23/C23</f>
        <v>-0.01114451206100154</v>
      </c>
    </row>
    <row r="24" spans="1:5" ht="13.5">
      <c r="A24" s="11" t="s">
        <v>14</v>
      </c>
      <c r="B24" s="26">
        <f>+C5</f>
        <v>3816</v>
      </c>
      <c r="C24" s="14">
        <v>3862</v>
      </c>
      <c r="D24" s="12">
        <f>+B24-C24</f>
        <v>-46</v>
      </c>
      <c r="E24" s="25">
        <f>+D24/C24</f>
        <v>-0.011910926980838944</v>
      </c>
    </row>
    <row r="25" spans="1:5" ht="13.5">
      <c r="A25" s="11" t="s">
        <v>15</v>
      </c>
      <c r="B25" s="26">
        <f>+C6</f>
        <v>13069</v>
      </c>
      <c r="C25" s="14">
        <v>13155</v>
      </c>
      <c r="D25" s="12">
        <f>+B25-C25</f>
        <v>-86</v>
      </c>
      <c r="E25" s="25">
        <f>+D25/C25</f>
        <v>-0.00653743823641201</v>
      </c>
    </row>
    <row r="26" spans="1:5" ht="14.25" thickBot="1">
      <c r="A26" s="11" t="s">
        <v>16</v>
      </c>
      <c r="B26" s="26">
        <f>+C7</f>
        <v>7133</v>
      </c>
      <c r="C26" s="14">
        <v>7181</v>
      </c>
      <c r="D26" s="12">
        <f>+B26-C26</f>
        <v>-48</v>
      </c>
      <c r="E26" s="25">
        <f>+D26/C26</f>
        <v>-0.00668430580699067</v>
      </c>
    </row>
    <row r="27" spans="1:5" ht="14.25" thickTop="1">
      <c r="A27" s="15" t="s">
        <v>5</v>
      </c>
      <c r="B27" s="28">
        <f>SUM(B23:B26)</f>
        <v>104940</v>
      </c>
      <c r="C27" s="28">
        <f>SUM(C23:C26)</f>
        <v>106032</v>
      </c>
      <c r="D27" s="29">
        <f>SUM(D23:D26)</f>
        <v>-1092</v>
      </c>
      <c r="E27" s="31">
        <f>+D27/C27</f>
        <v>-0.010298777727478498</v>
      </c>
    </row>
    <row r="30" spans="2:4" ht="14.25" hidden="1" thickBot="1">
      <c r="B30" s="62" t="s">
        <v>19</v>
      </c>
      <c r="C30" s="63"/>
      <c r="D30" s="64"/>
    </row>
    <row r="31" spans="2:4" ht="14.25" hidden="1" thickBot="1">
      <c r="B31" s="32" t="s">
        <v>20</v>
      </c>
      <c r="C31" s="32" t="s">
        <v>21</v>
      </c>
      <c r="D31" s="32" t="s">
        <v>22</v>
      </c>
    </row>
    <row r="32" spans="2:4" ht="14.25" hidden="1" thickBot="1">
      <c r="B32" s="33">
        <v>93</v>
      </c>
      <c r="C32" s="33">
        <v>117</v>
      </c>
      <c r="D32" s="36">
        <f>B32-C32</f>
        <v>-24</v>
      </c>
    </row>
    <row r="33" spans="2:4" ht="14.25" hidden="1" thickBot="1">
      <c r="B33" s="62" t="s">
        <v>23</v>
      </c>
      <c r="C33" s="63"/>
      <c r="D33" s="64"/>
    </row>
    <row r="34" spans="2:4" ht="14.25" hidden="1" thickBot="1">
      <c r="B34" s="32" t="s">
        <v>24</v>
      </c>
      <c r="C34" s="32" t="s">
        <v>25</v>
      </c>
      <c r="D34" s="32" t="s">
        <v>22</v>
      </c>
    </row>
    <row r="35" spans="2:4" ht="14.25" hidden="1" thickBot="1">
      <c r="B35" s="33">
        <v>998</v>
      </c>
      <c r="C35" s="34">
        <v>2067</v>
      </c>
      <c r="D35" s="36">
        <f>B35-C35</f>
        <v>-1069</v>
      </c>
    </row>
    <row r="36" spans="2:4" ht="14.25" hidden="1" thickBot="1">
      <c r="B36" s="60" t="s">
        <v>27</v>
      </c>
      <c r="C36" s="61"/>
      <c r="D36" s="35">
        <f>D32+D35</f>
        <v>-1093</v>
      </c>
    </row>
    <row r="37" spans="2:4" ht="14.25" hidden="1" thickBot="1">
      <c r="B37" s="60" t="s">
        <v>26</v>
      </c>
      <c r="C37" s="61"/>
      <c r="D37" s="35">
        <v>-42</v>
      </c>
    </row>
    <row r="39" ht="14.25" thickBot="1"/>
    <row r="40" spans="3:4" ht="14.25" thickBot="1">
      <c r="C40" s="37" t="s">
        <v>62</v>
      </c>
      <c r="D40" s="38" t="s">
        <v>64</v>
      </c>
    </row>
    <row r="41" spans="3:4" ht="14.25" thickTop="1">
      <c r="C41" s="44" t="s">
        <v>58</v>
      </c>
      <c r="D41" s="45">
        <v>16155</v>
      </c>
    </row>
    <row r="42" spans="3:4" ht="13.5">
      <c r="C42" s="46" t="s">
        <v>59</v>
      </c>
      <c r="D42" s="47">
        <v>63074</v>
      </c>
    </row>
    <row r="43" spans="3:4" ht="13.5">
      <c r="C43" s="46" t="s">
        <v>60</v>
      </c>
      <c r="D43" s="47">
        <v>25711</v>
      </c>
    </row>
    <row r="44" spans="3:4" ht="13.5">
      <c r="C44" s="48" t="s">
        <v>61</v>
      </c>
      <c r="D44" s="47">
        <v>104940</v>
      </c>
    </row>
    <row r="45" spans="3:4" ht="13.5">
      <c r="C45" s="48" t="s">
        <v>57</v>
      </c>
      <c r="D45" s="50">
        <f>D43/D44</f>
        <v>0.2450066704783686</v>
      </c>
    </row>
    <row r="46" spans="3:4" ht="14.25" thickBot="1">
      <c r="C46" s="40" t="s">
        <v>63</v>
      </c>
      <c r="D46" s="39">
        <v>45.26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PageLayoutView="0" workbookViewId="0" topLeftCell="A1">
      <selection activeCell="E50" sqref="E50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2" t="s">
        <v>66</v>
      </c>
      <c r="B1" s="52"/>
      <c r="C1" s="52"/>
      <c r="D1" s="52"/>
      <c r="E1" s="52"/>
    </row>
    <row r="2" spans="4:6" ht="13.5">
      <c r="D2" s="53" t="s">
        <v>12</v>
      </c>
      <c r="E2" s="53"/>
      <c r="F2" s="2"/>
    </row>
    <row r="3" spans="1:5" ht="24" customHeight="1" thickBot="1">
      <c r="A3" s="3" t="s">
        <v>0</v>
      </c>
      <c r="B3" s="4" t="s">
        <v>1</v>
      </c>
      <c r="C3" s="5" t="s">
        <v>2</v>
      </c>
      <c r="D3" s="5" t="s">
        <v>3</v>
      </c>
      <c r="E3" s="6" t="s">
        <v>4</v>
      </c>
    </row>
    <row r="4" spans="1:5" ht="18" customHeight="1" thickTop="1">
      <c r="A4" s="7" t="s">
        <v>13</v>
      </c>
      <c r="B4" s="8">
        <v>38146</v>
      </c>
      <c r="C4" s="9">
        <f>SUM(D4:E4)</f>
        <v>81567</v>
      </c>
      <c r="D4" s="9">
        <v>38813</v>
      </c>
      <c r="E4" s="10">
        <v>42754</v>
      </c>
    </row>
    <row r="5" spans="1:5" ht="18" customHeight="1">
      <c r="A5" s="11" t="s">
        <v>14</v>
      </c>
      <c r="B5" s="12">
        <v>1759</v>
      </c>
      <c r="C5" s="9">
        <f>SUM(D5:E5)</f>
        <v>3798</v>
      </c>
      <c r="D5" s="13">
        <v>1846</v>
      </c>
      <c r="E5" s="14">
        <v>1952</v>
      </c>
    </row>
    <row r="6" spans="1:5" ht="18" customHeight="1">
      <c r="A6" s="11" t="s">
        <v>15</v>
      </c>
      <c r="B6" s="12">
        <v>5753</v>
      </c>
      <c r="C6" s="9">
        <f>SUM(D6:E6)</f>
        <v>13054</v>
      </c>
      <c r="D6" s="13">
        <v>6194</v>
      </c>
      <c r="E6" s="14">
        <v>6860</v>
      </c>
    </row>
    <row r="7" spans="1:5" ht="18" customHeight="1" thickBot="1">
      <c r="A7" s="11" t="s">
        <v>16</v>
      </c>
      <c r="B7" s="12">
        <v>3130</v>
      </c>
      <c r="C7" s="9">
        <f>SUM(D7:E7)</f>
        <v>7139</v>
      </c>
      <c r="D7" s="13">
        <v>3391</v>
      </c>
      <c r="E7" s="14">
        <v>3748</v>
      </c>
    </row>
    <row r="8" spans="1:6" ht="19.5" customHeight="1" thickTop="1">
      <c r="A8" s="15" t="s">
        <v>5</v>
      </c>
      <c r="B8" s="16">
        <f>SUM(B4:B7)</f>
        <v>48788</v>
      </c>
      <c r="C8" s="17">
        <f>SUM(C4:C7)</f>
        <v>105558</v>
      </c>
      <c r="D8" s="17">
        <f>SUM(D4:D7)</f>
        <v>50244</v>
      </c>
      <c r="E8" s="17">
        <f>SUM(E4:E7)</f>
        <v>55314</v>
      </c>
      <c r="F8" s="18"/>
    </row>
    <row r="10" spans="1:5" ht="18.75" customHeight="1">
      <c r="A10" s="54" t="s">
        <v>17</v>
      </c>
      <c r="B10" s="54"/>
      <c r="C10" s="54"/>
      <c r="D10" s="54"/>
      <c r="E10" s="54"/>
    </row>
    <row r="11" ht="6" customHeight="1"/>
    <row r="12" spans="1:5" ht="13.5">
      <c r="A12" s="55" t="s">
        <v>0</v>
      </c>
      <c r="B12" s="57" t="s">
        <v>6</v>
      </c>
      <c r="C12" s="58"/>
      <c r="D12" s="58"/>
      <c r="E12" s="59"/>
    </row>
    <row r="13" spans="1:5" ht="13.5" customHeight="1" thickBot="1">
      <c r="A13" s="56"/>
      <c r="B13" s="19" t="s">
        <v>7</v>
      </c>
      <c r="C13" s="20" t="s">
        <v>8</v>
      </c>
      <c r="D13" s="21" t="s">
        <v>9</v>
      </c>
      <c r="E13" s="22" t="s">
        <v>10</v>
      </c>
    </row>
    <row r="14" spans="1:5" ht="14.25" thickTop="1">
      <c r="A14" s="7" t="s">
        <v>13</v>
      </c>
      <c r="B14" s="23">
        <f>B4</f>
        <v>38146</v>
      </c>
      <c r="C14" s="24">
        <v>37717</v>
      </c>
      <c r="D14" s="8">
        <f>+B14-C14</f>
        <v>429</v>
      </c>
      <c r="E14" s="25">
        <f>+D14/C14</f>
        <v>0.011374181403611103</v>
      </c>
    </row>
    <row r="15" spans="1:5" ht="13.5">
      <c r="A15" s="11" t="s">
        <v>14</v>
      </c>
      <c r="B15" s="23">
        <f>B5</f>
        <v>1759</v>
      </c>
      <c r="C15" s="14">
        <v>1769</v>
      </c>
      <c r="D15" s="12">
        <f>+B15-C15</f>
        <v>-10</v>
      </c>
      <c r="E15" s="27">
        <f>+D15/C15</f>
        <v>-0.005652911249293386</v>
      </c>
    </row>
    <row r="16" spans="1:5" ht="13.5">
      <c r="A16" s="11" t="s">
        <v>15</v>
      </c>
      <c r="B16" s="23">
        <f>B6</f>
        <v>5753</v>
      </c>
      <c r="C16" s="14">
        <v>5750</v>
      </c>
      <c r="D16" s="12">
        <f>+B16-C16</f>
        <v>3</v>
      </c>
      <c r="E16" s="27">
        <f>+D16/C16</f>
        <v>0.0005217391304347826</v>
      </c>
    </row>
    <row r="17" spans="1:5" ht="14.25" thickBot="1">
      <c r="A17" s="11" t="s">
        <v>16</v>
      </c>
      <c r="B17" s="23">
        <f>B7</f>
        <v>3130</v>
      </c>
      <c r="C17" s="14">
        <v>3122</v>
      </c>
      <c r="D17" s="12">
        <f>+B17-C17</f>
        <v>8</v>
      </c>
      <c r="E17" s="27">
        <f>+D17/C17</f>
        <v>0.0025624599615631004</v>
      </c>
    </row>
    <row r="18" spans="1:5" ht="14.25" thickTop="1">
      <c r="A18" s="15" t="s">
        <v>5</v>
      </c>
      <c r="B18" s="28">
        <f>SUM(B14:B17)</f>
        <v>48788</v>
      </c>
      <c r="C18" s="28">
        <f>SUM(C14:C17)</f>
        <v>48358</v>
      </c>
      <c r="D18" s="29">
        <f>SUM(D14:D17)</f>
        <v>430</v>
      </c>
      <c r="E18" s="30">
        <f>+D18/C18</f>
        <v>0.008892013730923529</v>
      </c>
    </row>
    <row r="21" spans="1:5" ht="13.5">
      <c r="A21" s="55" t="s">
        <v>0</v>
      </c>
      <c r="B21" s="57" t="s">
        <v>11</v>
      </c>
      <c r="C21" s="58"/>
      <c r="D21" s="58"/>
      <c r="E21" s="59"/>
    </row>
    <row r="22" spans="1:5" ht="13.5" customHeight="1" thickBot="1">
      <c r="A22" s="56"/>
      <c r="B22" s="19" t="s">
        <v>7</v>
      </c>
      <c r="C22" s="20" t="s">
        <v>8</v>
      </c>
      <c r="D22" s="21" t="s">
        <v>9</v>
      </c>
      <c r="E22" s="22" t="s">
        <v>10</v>
      </c>
    </row>
    <row r="23" spans="1:5" ht="14.25" thickTop="1">
      <c r="A23" s="7" t="s">
        <v>13</v>
      </c>
      <c r="B23" s="23">
        <f>+C4</f>
        <v>81567</v>
      </c>
      <c r="C23" s="24">
        <v>80922</v>
      </c>
      <c r="D23" s="8">
        <f>+B23-C23</f>
        <v>645</v>
      </c>
      <c r="E23" s="25">
        <f>+D23/C23</f>
        <v>0.007970638392526137</v>
      </c>
    </row>
    <row r="24" spans="1:5" ht="13.5">
      <c r="A24" s="11" t="s">
        <v>14</v>
      </c>
      <c r="B24" s="26">
        <f>+C5</f>
        <v>3798</v>
      </c>
      <c r="C24" s="14">
        <v>3816</v>
      </c>
      <c r="D24" s="12">
        <f>+B24-C24</f>
        <v>-18</v>
      </c>
      <c r="E24" s="25">
        <f>+D24/C24</f>
        <v>-0.0047169811320754715</v>
      </c>
    </row>
    <row r="25" spans="1:5" ht="13.5">
      <c r="A25" s="11" t="s">
        <v>15</v>
      </c>
      <c r="B25" s="26">
        <f>+C6</f>
        <v>13054</v>
      </c>
      <c r="C25" s="14">
        <v>13069</v>
      </c>
      <c r="D25" s="12">
        <f>+B25-C25</f>
        <v>-15</v>
      </c>
      <c r="E25" s="25">
        <f>+D25/C25</f>
        <v>-0.0011477542275614048</v>
      </c>
    </row>
    <row r="26" spans="1:5" ht="14.25" thickBot="1">
      <c r="A26" s="11" t="s">
        <v>16</v>
      </c>
      <c r="B26" s="26">
        <f>+C7</f>
        <v>7139</v>
      </c>
      <c r="C26" s="14">
        <v>7133</v>
      </c>
      <c r="D26" s="12">
        <f>+B26-C26</f>
        <v>6</v>
      </c>
      <c r="E26" s="25">
        <f>+D26/C26</f>
        <v>0.0008411608019066311</v>
      </c>
    </row>
    <row r="27" spans="1:5" ht="14.25" thickTop="1">
      <c r="A27" s="15" t="s">
        <v>5</v>
      </c>
      <c r="B27" s="28">
        <f>SUM(B23:B26)</f>
        <v>105558</v>
      </c>
      <c r="C27" s="28">
        <f>SUM(C23:C26)</f>
        <v>104940</v>
      </c>
      <c r="D27" s="29">
        <f>SUM(D23:D26)</f>
        <v>618</v>
      </c>
      <c r="E27" s="31">
        <f>+D27/C27</f>
        <v>0.005889079473985134</v>
      </c>
    </row>
    <row r="30" spans="2:4" ht="14.25" hidden="1" thickBot="1">
      <c r="B30" s="62" t="s">
        <v>19</v>
      </c>
      <c r="C30" s="63"/>
      <c r="D30" s="64"/>
    </row>
    <row r="31" spans="2:4" ht="14.25" hidden="1" thickBot="1">
      <c r="B31" s="32" t="s">
        <v>20</v>
      </c>
      <c r="C31" s="32" t="s">
        <v>21</v>
      </c>
      <c r="D31" s="32" t="s">
        <v>22</v>
      </c>
    </row>
    <row r="32" spans="2:4" ht="14.25" hidden="1" thickBot="1">
      <c r="B32" s="33">
        <v>109</v>
      </c>
      <c r="C32" s="33">
        <v>105</v>
      </c>
      <c r="D32" s="36">
        <f>B32-C32</f>
        <v>4</v>
      </c>
    </row>
    <row r="33" spans="2:4" ht="14.25" hidden="1" thickBot="1">
      <c r="B33" s="62" t="s">
        <v>23</v>
      </c>
      <c r="C33" s="63"/>
      <c r="D33" s="64"/>
    </row>
    <row r="34" spans="2:4" ht="14.25" hidden="1" thickBot="1">
      <c r="B34" s="32" t="s">
        <v>24</v>
      </c>
      <c r="C34" s="32" t="s">
        <v>25</v>
      </c>
      <c r="D34" s="32" t="s">
        <v>22</v>
      </c>
    </row>
    <row r="35" spans="2:4" ht="14.25" hidden="1" thickBot="1">
      <c r="B35" s="33">
        <v>1211</v>
      </c>
      <c r="C35" s="34">
        <v>596</v>
      </c>
      <c r="D35" s="36">
        <f>B35-C35</f>
        <v>615</v>
      </c>
    </row>
    <row r="36" spans="2:4" ht="14.25" hidden="1" thickBot="1">
      <c r="B36" s="60" t="s">
        <v>27</v>
      </c>
      <c r="C36" s="61"/>
      <c r="D36" s="35">
        <f>D32+D35</f>
        <v>619</v>
      </c>
    </row>
    <row r="37" spans="2:4" ht="14.25" hidden="1" thickBot="1">
      <c r="B37" s="60" t="s">
        <v>26</v>
      </c>
      <c r="C37" s="61"/>
      <c r="D37" s="35">
        <v>-3</v>
      </c>
    </row>
    <row r="39" ht="14.25" thickBot="1"/>
    <row r="40" spans="3:4" ht="14.25" thickBot="1">
      <c r="C40" s="37" t="s">
        <v>62</v>
      </c>
      <c r="D40" s="38" t="s">
        <v>64</v>
      </c>
    </row>
    <row r="41" spans="3:4" ht="14.25" thickTop="1">
      <c r="C41" s="44" t="s">
        <v>58</v>
      </c>
      <c r="D41" s="45">
        <v>16319</v>
      </c>
    </row>
    <row r="42" spans="3:4" ht="13.5">
      <c r="C42" s="46" t="s">
        <v>59</v>
      </c>
      <c r="D42" s="47">
        <v>63590</v>
      </c>
    </row>
    <row r="43" spans="3:4" ht="13.5">
      <c r="C43" s="46" t="s">
        <v>60</v>
      </c>
      <c r="D43" s="47">
        <v>25649</v>
      </c>
    </row>
    <row r="44" spans="3:4" ht="13.5">
      <c r="C44" s="48" t="s">
        <v>61</v>
      </c>
      <c r="D44" s="47">
        <v>105558</v>
      </c>
    </row>
    <row r="45" spans="3:4" ht="13.5">
      <c r="C45" s="48" t="s">
        <v>57</v>
      </c>
      <c r="D45" s="50">
        <v>0.2429848992970689</v>
      </c>
    </row>
    <row r="46" spans="3:4" ht="14.25" thickBot="1">
      <c r="C46" s="40" t="s">
        <v>63</v>
      </c>
      <c r="D46" s="39">
        <v>45.18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PageLayoutView="0" workbookViewId="0" topLeftCell="A1">
      <selection activeCell="E50" sqref="E50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2" t="s">
        <v>66</v>
      </c>
      <c r="B1" s="52"/>
      <c r="C1" s="52"/>
      <c r="D1" s="52"/>
      <c r="E1" s="52"/>
    </row>
    <row r="2" spans="4:6" ht="13.5">
      <c r="D2" s="53" t="s">
        <v>56</v>
      </c>
      <c r="E2" s="53"/>
      <c r="F2" s="2"/>
    </row>
    <row r="3" spans="1:5" ht="24" customHeight="1" thickBot="1">
      <c r="A3" s="3" t="s">
        <v>28</v>
      </c>
      <c r="B3" s="4" t="s">
        <v>29</v>
      </c>
      <c r="C3" s="5" t="s">
        <v>30</v>
      </c>
      <c r="D3" s="5" t="s">
        <v>31</v>
      </c>
      <c r="E3" s="6" t="s">
        <v>32</v>
      </c>
    </row>
    <row r="4" spans="1:5" ht="18" customHeight="1" thickTop="1">
      <c r="A4" s="7" t="s">
        <v>33</v>
      </c>
      <c r="B4" s="8">
        <v>38177</v>
      </c>
      <c r="C4" s="9">
        <f>SUM(D4:E4)</f>
        <v>81645</v>
      </c>
      <c r="D4" s="9">
        <v>38864</v>
      </c>
      <c r="E4" s="10">
        <v>42781</v>
      </c>
    </row>
    <row r="5" spans="1:5" ht="18" customHeight="1">
      <c r="A5" s="11" t="s">
        <v>34</v>
      </c>
      <c r="B5" s="12">
        <v>1761</v>
      </c>
      <c r="C5" s="9">
        <f>SUM(D5:E5)</f>
        <v>3793</v>
      </c>
      <c r="D5" s="13">
        <v>1842</v>
      </c>
      <c r="E5" s="14">
        <v>1951</v>
      </c>
    </row>
    <row r="6" spans="1:5" ht="18" customHeight="1">
      <c r="A6" s="11" t="s">
        <v>35</v>
      </c>
      <c r="B6" s="12">
        <v>5754</v>
      </c>
      <c r="C6" s="9">
        <f>SUM(D6:E6)</f>
        <v>13055</v>
      </c>
      <c r="D6" s="13">
        <v>6194</v>
      </c>
      <c r="E6" s="14">
        <v>6861</v>
      </c>
    </row>
    <row r="7" spans="1:5" ht="18" customHeight="1" thickBot="1">
      <c r="A7" s="11" t="s">
        <v>36</v>
      </c>
      <c r="B7" s="12">
        <v>3132</v>
      </c>
      <c r="C7" s="9">
        <f>SUM(D7:E7)</f>
        <v>7129</v>
      </c>
      <c r="D7" s="13">
        <v>3389</v>
      </c>
      <c r="E7" s="14">
        <v>3740</v>
      </c>
    </row>
    <row r="8" spans="1:6" ht="19.5" customHeight="1" thickTop="1">
      <c r="A8" s="15" t="s">
        <v>37</v>
      </c>
      <c r="B8" s="16">
        <f>SUM(B4:B7)</f>
        <v>48824</v>
      </c>
      <c r="C8" s="17">
        <f>SUM(C4:C7)</f>
        <v>105622</v>
      </c>
      <c r="D8" s="17">
        <f>SUM(D4:D7)</f>
        <v>50289</v>
      </c>
      <c r="E8" s="17">
        <f>SUM(E4:E7)</f>
        <v>55333</v>
      </c>
      <c r="F8" s="18"/>
    </row>
    <row r="10" spans="1:5" ht="18.75" customHeight="1">
      <c r="A10" s="54" t="s">
        <v>38</v>
      </c>
      <c r="B10" s="54"/>
      <c r="C10" s="54"/>
      <c r="D10" s="54"/>
      <c r="E10" s="54"/>
    </row>
    <row r="11" ht="6" customHeight="1"/>
    <row r="12" spans="1:5" ht="13.5">
      <c r="A12" s="55" t="s">
        <v>28</v>
      </c>
      <c r="B12" s="57" t="s">
        <v>39</v>
      </c>
      <c r="C12" s="58"/>
      <c r="D12" s="58"/>
      <c r="E12" s="59"/>
    </row>
    <row r="13" spans="1:5" ht="13.5" customHeight="1" thickBot="1">
      <c r="A13" s="56"/>
      <c r="B13" s="19" t="s">
        <v>40</v>
      </c>
      <c r="C13" s="20" t="s">
        <v>41</v>
      </c>
      <c r="D13" s="21" t="s">
        <v>42</v>
      </c>
      <c r="E13" s="22" t="s">
        <v>43</v>
      </c>
    </row>
    <row r="14" spans="1:5" ht="14.25" thickTop="1">
      <c r="A14" s="7" t="s">
        <v>33</v>
      </c>
      <c r="B14" s="23">
        <f>B4</f>
        <v>38177</v>
      </c>
      <c r="C14" s="8">
        <v>38146</v>
      </c>
      <c r="D14" s="8">
        <f>+B14-C14</f>
        <v>31</v>
      </c>
      <c r="E14" s="25">
        <f>+D14/C14</f>
        <v>0.000812667121061186</v>
      </c>
    </row>
    <row r="15" spans="1:5" ht="13.5">
      <c r="A15" s="11" t="s">
        <v>34</v>
      </c>
      <c r="B15" s="23">
        <f>B5</f>
        <v>1761</v>
      </c>
      <c r="C15" s="12">
        <v>1759</v>
      </c>
      <c r="D15" s="12">
        <f>+B15-C15</f>
        <v>2</v>
      </c>
      <c r="E15" s="27">
        <f>+D15/C15</f>
        <v>0.0011370096645821489</v>
      </c>
    </row>
    <row r="16" spans="1:5" ht="13.5">
      <c r="A16" s="11" t="s">
        <v>35</v>
      </c>
      <c r="B16" s="23">
        <f>B6</f>
        <v>5754</v>
      </c>
      <c r="C16" s="12">
        <v>5753</v>
      </c>
      <c r="D16" s="12">
        <f>+B16-C16</f>
        <v>1</v>
      </c>
      <c r="E16" s="27">
        <f>+D16/C16</f>
        <v>0.00017382235355466714</v>
      </c>
    </row>
    <row r="17" spans="1:5" ht="14.25" thickBot="1">
      <c r="A17" s="11" t="s">
        <v>36</v>
      </c>
      <c r="B17" s="23">
        <f>B7</f>
        <v>3132</v>
      </c>
      <c r="C17" s="12">
        <v>3130</v>
      </c>
      <c r="D17" s="12">
        <f>+B17-C17</f>
        <v>2</v>
      </c>
      <c r="E17" s="27">
        <f>+D17/C17</f>
        <v>0.0006389776357827476</v>
      </c>
    </row>
    <row r="18" spans="1:5" ht="14.25" thickTop="1">
      <c r="A18" s="15" t="s">
        <v>37</v>
      </c>
      <c r="B18" s="28">
        <f>SUM(B14:B17)</f>
        <v>48824</v>
      </c>
      <c r="C18" s="28">
        <f>SUM(C14:C17)</f>
        <v>48788</v>
      </c>
      <c r="D18" s="29">
        <f>SUM(D14:D17)</f>
        <v>36</v>
      </c>
      <c r="E18" s="30">
        <f>+D18/C18</f>
        <v>0.0007378863654997131</v>
      </c>
    </row>
    <row r="21" spans="1:5" ht="13.5">
      <c r="A21" s="55" t="s">
        <v>28</v>
      </c>
      <c r="B21" s="57" t="s">
        <v>44</v>
      </c>
      <c r="C21" s="58"/>
      <c r="D21" s="58"/>
      <c r="E21" s="59"/>
    </row>
    <row r="22" spans="1:5" ht="13.5" customHeight="1" thickBot="1">
      <c r="A22" s="56"/>
      <c r="B22" s="19" t="s">
        <v>40</v>
      </c>
      <c r="C22" s="20" t="s">
        <v>41</v>
      </c>
      <c r="D22" s="21" t="s">
        <v>42</v>
      </c>
      <c r="E22" s="22" t="s">
        <v>43</v>
      </c>
    </row>
    <row r="23" spans="1:5" ht="14.25" thickTop="1">
      <c r="A23" s="7" t="s">
        <v>33</v>
      </c>
      <c r="B23" s="23">
        <f>+C4</f>
        <v>81645</v>
      </c>
      <c r="C23" s="24">
        <v>81567</v>
      </c>
      <c r="D23" s="8">
        <f>+B23-C23</f>
        <v>78</v>
      </c>
      <c r="E23" s="25">
        <f>+D23/C23</f>
        <v>0.0009562690794071132</v>
      </c>
    </row>
    <row r="24" spans="1:5" ht="13.5">
      <c r="A24" s="11" t="s">
        <v>34</v>
      </c>
      <c r="B24" s="26">
        <f>+C5</f>
        <v>3793</v>
      </c>
      <c r="C24" s="14">
        <v>3798</v>
      </c>
      <c r="D24" s="12">
        <f>+B24-C24</f>
        <v>-5</v>
      </c>
      <c r="E24" s="25">
        <f>+D24/C24</f>
        <v>-0.0013164823591363876</v>
      </c>
    </row>
    <row r="25" spans="1:5" ht="13.5">
      <c r="A25" s="11" t="s">
        <v>35</v>
      </c>
      <c r="B25" s="26">
        <f>+C6</f>
        <v>13055</v>
      </c>
      <c r="C25" s="14">
        <v>13054</v>
      </c>
      <c r="D25" s="12">
        <f>+B25-C25</f>
        <v>1</v>
      </c>
      <c r="E25" s="25">
        <f>+D25/C25</f>
        <v>7.660487206986364E-05</v>
      </c>
    </row>
    <row r="26" spans="1:5" ht="14.25" thickBot="1">
      <c r="A26" s="11" t="s">
        <v>36</v>
      </c>
      <c r="B26" s="26">
        <f>+C7</f>
        <v>7129</v>
      </c>
      <c r="C26" s="14">
        <v>7139</v>
      </c>
      <c r="D26" s="12">
        <f>+B26-C26</f>
        <v>-10</v>
      </c>
      <c r="E26" s="25">
        <f>+D26/C26</f>
        <v>-0.0014007564084605687</v>
      </c>
    </row>
    <row r="27" spans="1:5" ht="14.25" thickTop="1">
      <c r="A27" s="15" t="s">
        <v>37</v>
      </c>
      <c r="B27" s="28">
        <f>SUM(B23:B26)</f>
        <v>105622</v>
      </c>
      <c r="C27" s="28">
        <f>SUM(C23:C26)</f>
        <v>105558</v>
      </c>
      <c r="D27" s="29">
        <f>SUM(D23:D26)</f>
        <v>64</v>
      </c>
      <c r="E27" s="31">
        <f>+D27/C27</f>
        <v>0.0006063017488016067</v>
      </c>
    </row>
    <row r="30" spans="2:4" ht="14.25" hidden="1" thickBot="1">
      <c r="B30" s="62" t="s">
        <v>45</v>
      </c>
      <c r="C30" s="63"/>
      <c r="D30" s="64"/>
    </row>
    <row r="31" spans="2:4" ht="14.25" hidden="1" thickBot="1">
      <c r="B31" s="32" t="s">
        <v>46</v>
      </c>
      <c r="C31" s="32" t="s">
        <v>47</v>
      </c>
      <c r="D31" s="32" t="s">
        <v>48</v>
      </c>
    </row>
    <row r="32" spans="2:4" ht="14.25" hidden="1" thickBot="1">
      <c r="B32" s="33">
        <v>101</v>
      </c>
      <c r="C32" s="33">
        <v>102</v>
      </c>
      <c r="D32" s="36">
        <f>B32-C32</f>
        <v>-1</v>
      </c>
    </row>
    <row r="33" spans="2:4" ht="14.25" hidden="1" thickBot="1">
      <c r="B33" s="62" t="s">
        <v>49</v>
      </c>
      <c r="C33" s="63"/>
      <c r="D33" s="64"/>
    </row>
    <row r="34" spans="2:4" ht="14.25" hidden="1" thickBot="1">
      <c r="B34" s="32" t="s">
        <v>50</v>
      </c>
      <c r="C34" s="32" t="s">
        <v>51</v>
      </c>
      <c r="D34" s="32" t="s">
        <v>48</v>
      </c>
    </row>
    <row r="35" spans="2:4" ht="14.25" hidden="1" thickBot="1">
      <c r="B35" s="33">
        <v>329</v>
      </c>
      <c r="C35" s="34">
        <v>263</v>
      </c>
      <c r="D35" s="36">
        <f>B35-C35</f>
        <v>66</v>
      </c>
    </row>
    <row r="36" spans="2:4" ht="14.25" hidden="1" thickBot="1">
      <c r="B36" s="60" t="s">
        <v>52</v>
      </c>
      <c r="C36" s="61"/>
      <c r="D36" s="35">
        <f>D32+D35</f>
        <v>65</v>
      </c>
    </row>
    <row r="37" spans="2:4" ht="14.25" hidden="1" thickBot="1">
      <c r="B37" s="60" t="s">
        <v>53</v>
      </c>
      <c r="C37" s="61"/>
      <c r="D37" s="35">
        <v>-4</v>
      </c>
    </row>
    <row r="38" spans="2:4" ht="13.5">
      <c r="B38" s="41"/>
      <c r="C38" s="41"/>
      <c r="D38" s="42"/>
    </row>
    <row r="39" ht="14.25" thickBot="1"/>
    <row r="40" spans="3:4" ht="14.25" thickBot="1">
      <c r="C40" s="37" t="s">
        <v>62</v>
      </c>
      <c r="D40" s="38" t="s">
        <v>64</v>
      </c>
    </row>
    <row r="41" spans="3:4" ht="14.25" thickTop="1">
      <c r="C41" s="44" t="s">
        <v>58</v>
      </c>
      <c r="D41" s="45">
        <v>16344</v>
      </c>
    </row>
    <row r="42" spans="3:4" ht="13.5">
      <c r="C42" s="46" t="s">
        <v>59</v>
      </c>
      <c r="D42" s="47">
        <v>63650</v>
      </c>
    </row>
    <row r="43" spans="3:4" ht="13.5">
      <c r="C43" s="46" t="s">
        <v>60</v>
      </c>
      <c r="D43" s="47">
        <v>25628</v>
      </c>
    </row>
    <row r="44" spans="3:4" ht="13.5">
      <c r="C44" s="48" t="s">
        <v>61</v>
      </c>
      <c r="D44" s="47">
        <v>105622</v>
      </c>
    </row>
    <row r="45" spans="3:4" ht="13.5">
      <c r="C45" s="48" t="s">
        <v>57</v>
      </c>
      <c r="D45" s="50">
        <v>0.24263884418018974</v>
      </c>
    </row>
    <row r="46" spans="3:4" ht="14.25" thickBot="1">
      <c r="C46" s="40" t="s">
        <v>63</v>
      </c>
      <c r="D46" s="39">
        <v>45.17</v>
      </c>
    </row>
  </sheetData>
  <sheetProtection/>
  <mergeCells count="11">
    <mergeCell ref="A1:E1"/>
    <mergeCell ref="D2:E2"/>
    <mergeCell ref="A10:E10"/>
    <mergeCell ref="A12:A13"/>
    <mergeCell ref="B12:E12"/>
    <mergeCell ref="B36:C36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PageLayoutView="0" workbookViewId="0" topLeftCell="A1">
      <selection activeCell="E50" sqref="E50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2" t="s">
        <v>66</v>
      </c>
      <c r="B1" s="52"/>
      <c r="C1" s="52"/>
      <c r="D1" s="52"/>
      <c r="E1" s="52"/>
    </row>
    <row r="2" spans="4:6" ht="13.5">
      <c r="D2" s="53" t="s">
        <v>65</v>
      </c>
      <c r="E2" s="53"/>
      <c r="F2" s="2"/>
    </row>
    <row r="3" spans="1:5" ht="24" customHeight="1" thickBot="1">
      <c r="A3" s="3" t="s">
        <v>28</v>
      </c>
      <c r="B3" s="4" t="s">
        <v>29</v>
      </c>
      <c r="C3" s="5" t="s">
        <v>30</v>
      </c>
      <c r="D3" s="5" t="s">
        <v>31</v>
      </c>
      <c r="E3" s="6" t="s">
        <v>32</v>
      </c>
    </row>
    <row r="4" spans="1:5" ht="18" customHeight="1" thickTop="1">
      <c r="A4" s="7" t="s">
        <v>33</v>
      </c>
      <c r="B4" s="8">
        <v>38212</v>
      </c>
      <c r="C4" s="9">
        <f>SUM(D4:E4)</f>
        <v>81682</v>
      </c>
      <c r="D4" s="9">
        <v>38868</v>
      </c>
      <c r="E4" s="10">
        <v>42814</v>
      </c>
    </row>
    <row r="5" spans="1:5" ht="18" customHeight="1">
      <c r="A5" s="11" t="s">
        <v>34</v>
      </c>
      <c r="B5" s="12">
        <v>1757</v>
      </c>
      <c r="C5" s="9">
        <f>SUM(D5:E5)</f>
        <v>3785</v>
      </c>
      <c r="D5" s="13">
        <v>1838</v>
      </c>
      <c r="E5" s="14">
        <v>1947</v>
      </c>
    </row>
    <row r="6" spans="1:5" ht="18" customHeight="1">
      <c r="A6" s="11" t="s">
        <v>35</v>
      </c>
      <c r="B6" s="12">
        <v>5751</v>
      </c>
      <c r="C6" s="9">
        <f>SUM(D6:E6)</f>
        <v>13039</v>
      </c>
      <c r="D6" s="13">
        <v>6190</v>
      </c>
      <c r="E6" s="14">
        <v>6849</v>
      </c>
    </row>
    <row r="7" spans="1:5" ht="18" customHeight="1" thickBot="1">
      <c r="A7" s="11" t="s">
        <v>36</v>
      </c>
      <c r="B7" s="12">
        <v>3134</v>
      </c>
      <c r="C7" s="9">
        <f>SUM(D7:E7)</f>
        <v>7135</v>
      </c>
      <c r="D7" s="13">
        <v>3393</v>
      </c>
      <c r="E7" s="14">
        <v>3742</v>
      </c>
    </row>
    <row r="8" spans="1:6" ht="19.5" customHeight="1" thickTop="1">
      <c r="A8" s="15" t="s">
        <v>37</v>
      </c>
      <c r="B8" s="16">
        <f>SUM(B4:B7)</f>
        <v>48854</v>
      </c>
      <c r="C8" s="17">
        <f>SUM(C4:C7)</f>
        <v>105641</v>
      </c>
      <c r="D8" s="17">
        <f>SUM(D4:D7)</f>
        <v>50289</v>
      </c>
      <c r="E8" s="17">
        <f>SUM(E4:E7)</f>
        <v>55352</v>
      </c>
      <c r="F8" s="18"/>
    </row>
    <row r="10" spans="1:5" ht="18.75" customHeight="1">
      <c r="A10" s="54" t="s">
        <v>38</v>
      </c>
      <c r="B10" s="54"/>
      <c r="C10" s="54"/>
      <c r="D10" s="54"/>
      <c r="E10" s="54"/>
    </row>
    <row r="11" ht="6" customHeight="1"/>
    <row r="12" spans="1:5" ht="13.5">
      <c r="A12" s="55" t="s">
        <v>28</v>
      </c>
      <c r="B12" s="57" t="s">
        <v>39</v>
      </c>
      <c r="C12" s="58"/>
      <c r="D12" s="58"/>
      <c r="E12" s="59"/>
    </row>
    <row r="13" spans="1:5" ht="13.5" customHeight="1" thickBot="1">
      <c r="A13" s="56"/>
      <c r="B13" s="19" t="s">
        <v>40</v>
      </c>
      <c r="C13" s="20" t="s">
        <v>41</v>
      </c>
      <c r="D13" s="21" t="s">
        <v>42</v>
      </c>
      <c r="E13" s="22" t="s">
        <v>43</v>
      </c>
    </row>
    <row r="14" spans="1:5" ht="14.25" thickTop="1">
      <c r="A14" s="7" t="s">
        <v>33</v>
      </c>
      <c r="B14" s="23">
        <f>B4</f>
        <v>38212</v>
      </c>
      <c r="C14" s="23">
        <v>38177</v>
      </c>
      <c r="D14" s="8">
        <f>+B14-C14</f>
        <v>35</v>
      </c>
      <c r="E14" s="25">
        <f>+D14/C14</f>
        <v>0.0009167823558687168</v>
      </c>
    </row>
    <row r="15" spans="1:5" ht="13.5">
      <c r="A15" s="11" t="s">
        <v>34</v>
      </c>
      <c r="B15" s="23">
        <f>B5</f>
        <v>1757</v>
      </c>
      <c r="C15" s="23">
        <v>1761</v>
      </c>
      <c r="D15" s="12">
        <f>+B15-C15</f>
        <v>-4</v>
      </c>
      <c r="E15" s="27">
        <f>+D15/C15</f>
        <v>-0.002271436683702442</v>
      </c>
    </row>
    <row r="16" spans="1:5" ht="13.5">
      <c r="A16" s="11" t="s">
        <v>35</v>
      </c>
      <c r="B16" s="23">
        <f>B6</f>
        <v>5751</v>
      </c>
      <c r="C16" s="23">
        <v>5754</v>
      </c>
      <c r="D16" s="12">
        <f>+B16-C16</f>
        <v>-3</v>
      </c>
      <c r="E16" s="27">
        <f>+D16/C16</f>
        <v>-0.0005213764337851929</v>
      </c>
    </row>
    <row r="17" spans="1:5" ht="14.25" thickBot="1">
      <c r="A17" s="11" t="s">
        <v>36</v>
      </c>
      <c r="B17" s="23">
        <f>B7</f>
        <v>3134</v>
      </c>
      <c r="C17" s="23">
        <v>3132</v>
      </c>
      <c r="D17" s="12">
        <f>+B17-C17</f>
        <v>2</v>
      </c>
      <c r="E17" s="27">
        <f>+D17/C17</f>
        <v>0.0006385696040868455</v>
      </c>
    </row>
    <row r="18" spans="1:5" ht="14.25" thickTop="1">
      <c r="A18" s="15" t="s">
        <v>37</v>
      </c>
      <c r="B18" s="28">
        <f>SUM(B14:B17)</f>
        <v>48854</v>
      </c>
      <c r="C18" s="28">
        <f>SUM(C14:C17)</f>
        <v>48824</v>
      </c>
      <c r="D18" s="29">
        <f>SUM(D14:D17)</f>
        <v>30</v>
      </c>
      <c r="E18" s="30">
        <f>+D18/C18</f>
        <v>0.0006144519088972637</v>
      </c>
    </row>
    <row r="21" spans="1:5" ht="13.5">
      <c r="A21" s="55" t="s">
        <v>28</v>
      </c>
      <c r="B21" s="57" t="s">
        <v>44</v>
      </c>
      <c r="C21" s="58"/>
      <c r="D21" s="58"/>
      <c r="E21" s="59"/>
    </row>
    <row r="22" spans="1:5" ht="13.5" customHeight="1" thickBot="1">
      <c r="A22" s="56"/>
      <c r="B22" s="19" t="s">
        <v>40</v>
      </c>
      <c r="C22" s="20" t="s">
        <v>41</v>
      </c>
      <c r="D22" s="21" t="s">
        <v>42</v>
      </c>
      <c r="E22" s="22" t="s">
        <v>43</v>
      </c>
    </row>
    <row r="23" spans="1:5" ht="14.25" thickTop="1">
      <c r="A23" s="7" t="s">
        <v>33</v>
      </c>
      <c r="B23" s="23">
        <f>+C4</f>
        <v>81682</v>
      </c>
      <c r="C23" s="23">
        <v>81645</v>
      </c>
      <c r="D23" s="8">
        <f>+B23-C23</f>
        <v>37</v>
      </c>
      <c r="E23" s="25">
        <f>+D23/C23</f>
        <v>0.0004531814563047339</v>
      </c>
    </row>
    <row r="24" spans="1:5" ht="13.5">
      <c r="A24" s="11" t="s">
        <v>34</v>
      </c>
      <c r="B24" s="26">
        <f>+C5</f>
        <v>3785</v>
      </c>
      <c r="C24" s="26">
        <v>3793</v>
      </c>
      <c r="D24" s="12">
        <f>+B24-C24</f>
        <v>-8</v>
      </c>
      <c r="E24" s="25">
        <f>+D24/C24</f>
        <v>-0.0021091484313208544</v>
      </c>
    </row>
    <row r="25" spans="1:5" ht="13.5">
      <c r="A25" s="11" t="s">
        <v>35</v>
      </c>
      <c r="B25" s="26">
        <f>+C6</f>
        <v>13039</v>
      </c>
      <c r="C25" s="26">
        <v>13055</v>
      </c>
      <c r="D25" s="12">
        <f>+B25-C25</f>
        <v>-16</v>
      </c>
      <c r="E25" s="25">
        <f>+D25/C25</f>
        <v>-0.0012255840674071238</v>
      </c>
    </row>
    <row r="26" spans="1:5" ht="14.25" thickBot="1">
      <c r="A26" s="11" t="s">
        <v>36</v>
      </c>
      <c r="B26" s="26">
        <f>+C7</f>
        <v>7135</v>
      </c>
      <c r="C26" s="26">
        <v>7129</v>
      </c>
      <c r="D26" s="12">
        <f>+B26-C26</f>
        <v>6</v>
      </c>
      <c r="E26" s="25">
        <f>+D26/C26</f>
        <v>0.0008416327675690841</v>
      </c>
    </row>
    <row r="27" spans="1:5" ht="14.25" thickTop="1">
      <c r="A27" s="15" t="s">
        <v>37</v>
      </c>
      <c r="B27" s="28">
        <f>SUM(B23:B26)</f>
        <v>105641</v>
      </c>
      <c r="C27" s="28">
        <f>SUM(C23:C26)</f>
        <v>105622</v>
      </c>
      <c r="D27" s="29">
        <f>SUM(D23:D26)</f>
        <v>19</v>
      </c>
      <c r="E27" s="31">
        <f>+D27/C27</f>
        <v>0.00017988676601465604</v>
      </c>
    </row>
    <row r="30" spans="2:4" ht="14.25" hidden="1" thickBot="1">
      <c r="B30" s="62" t="s">
        <v>45</v>
      </c>
      <c r="C30" s="63"/>
      <c r="D30" s="64"/>
    </row>
    <row r="31" spans="2:4" ht="14.25" hidden="1" thickBot="1">
      <c r="B31" s="32" t="s">
        <v>46</v>
      </c>
      <c r="C31" s="32" t="s">
        <v>47</v>
      </c>
      <c r="D31" s="32" t="s">
        <v>48</v>
      </c>
    </row>
    <row r="32" spans="2:4" ht="14.25" hidden="1" thickBot="1">
      <c r="B32" s="33">
        <v>85</v>
      </c>
      <c r="C32" s="33">
        <v>78</v>
      </c>
      <c r="D32" s="36">
        <f>B32-C32</f>
        <v>7</v>
      </c>
    </row>
    <row r="33" spans="2:4" ht="14.25" hidden="1" thickBot="1">
      <c r="B33" s="62" t="s">
        <v>49</v>
      </c>
      <c r="C33" s="63"/>
      <c r="D33" s="64"/>
    </row>
    <row r="34" spans="2:4" ht="14.25" hidden="1" thickBot="1">
      <c r="B34" s="32" t="s">
        <v>50</v>
      </c>
      <c r="C34" s="32" t="s">
        <v>51</v>
      </c>
      <c r="D34" s="32" t="s">
        <v>48</v>
      </c>
    </row>
    <row r="35" spans="2:4" ht="14.25" hidden="1" thickBot="1">
      <c r="B35" s="33">
        <v>277</v>
      </c>
      <c r="C35" s="34">
        <v>264</v>
      </c>
      <c r="D35" s="36">
        <f>B35-C35</f>
        <v>13</v>
      </c>
    </row>
    <row r="36" spans="2:4" ht="14.25" hidden="1" thickBot="1">
      <c r="B36" s="60" t="s">
        <v>52</v>
      </c>
      <c r="C36" s="61"/>
      <c r="D36" s="35">
        <f>D32+D35</f>
        <v>20</v>
      </c>
    </row>
    <row r="37" spans="2:4" ht="14.25" hidden="1" thickBot="1">
      <c r="B37" s="60" t="s">
        <v>53</v>
      </c>
      <c r="C37" s="61"/>
      <c r="D37" s="35">
        <v>-24</v>
      </c>
    </row>
    <row r="38" spans="2:4" ht="13.5">
      <c r="B38" s="41"/>
      <c r="C38" s="41"/>
      <c r="D38" s="42"/>
    </row>
    <row r="39" ht="14.25" thickBot="1"/>
    <row r="40" spans="3:4" ht="14.25" thickBot="1">
      <c r="C40" s="37" t="s">
        <v>62</v>
      </c>
      <c r="D40" s="38" t="s">
        <v>64</v>
      </c>
    </row>
    <row r="41" spans="3:4" ht="14.25" thickTop="1">
      <c r="C41" s="44" t="s">
        <v>58</v>
      </c>
      <c r="D41" s="45">
        <v>16345</v>
      </c>
    </row>
    <row r="42" spans="3:4" ht="13.5">
      <c r="C42" s="46" t="s">
        <v>59</v>
      </c>
      <c r="D42" s="47">
        <v>63676</v>
      </c>
    </row>
    <row r="43" spans="3:4" ht="13.5">
      <c r="C43" s="46" t="s">
        <v>60</v>
      </c>
      <c r="D43" s="47">
        <v>25620</v>
      </c>
    </row>
    <row r="44" spans="3:4" ht="13.5">
      <c r="C44" s="48" t="s">
        <v>61</v>
      </c>
      <c r="D44" s="47">
        <f>SUM(D41:D43)</f>
        <v>105641</v>
      </c>
    </row>
    <row r="45" spans="3:4" ht="13.5">
      <c r="C45" s="48" t="s">
        <v>57</v>
      </c>
      <c r="D45" s="49">
        <v>0.2425194763396787</v>
      </c>
    </row>
    <row r="46" spans="3:4" ht="14.25" thickBot="1">
      <c r="C46" s="40" t="s">
        <v>63</v>
      </c>
      <c r="D46" s="39">
        <v>45.26</v>
      </c>
    </row>
  </sheetData>
  <sheetProtection/>
  <mergeCells count="11">
    <mergeCell ref="B36:C36"/>
    <mergeCell ref="B37:C37"/>
    <mergeCell ref="A21:A22"/>
    <mergeCell ref="B21:E21"/>
    <mergeCell ref="B30:D30"/>
    <mergeCell ref="A1:E1"/>
    <mergeCell ref="D2:E2"/>
    <mergeCell ref="A10:E10"/>
    <mergeCell ref="A12:A13"/>
    <mergeCell ref="B12:E12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E50" sqref="E50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2" t="s">
        <v>66</v>
      </c>
      <c r="B1" s="52"/>
      <c r="C1" s="52"/>
      <c r="D1" s="52"/>
      <c r="E1" s="52"/>
    </row>
    <row r="2" spans="4:6" ht="13.5">
      <c r="D2" s="53" t="s">
        <v>67</v>
      </c>
      <c r="E2" s="53"/>
      <c r="F2" s="2"/>
    </row>
    <row r="3" spans="1:5" ht="24" customHeight="1" thickBot="1">
      <c r="A3" s="3" t="s">
        <v>28</v>
      </c>
      <c r="B3" s="4" t="s">
        <v>29</v>
      </c>
      <c r="C3" s="5" t="s">
        <v>30</v>
      </c>
      <c r="D3" s="5" t="s">
        <v>31</v>
      </c>
      <c r="E3" s="6" t="s">
        <v>32</v>
      </c>
    </row>
    <row r="4" spans="1:5" ht="18" customHeight="1" thickTop="1">
      <c r="A4" s="7" t="s">
        <v>33</v>
      </c>
      <c r="B4" s="8">
        <v>38178</v>
      </c>
      <c r="C4" s="9">
        <f>SUM(D4:E4)</f>
        <v>81650</v>
      </c>
      <c r="D4" s="9">
        <v>38845</v>
      </c>
      <c r="E4" s="10">
        <v>42805</v>
      </c>
    </row>
    <row r="5" spans="1:5" ht="18" customHeight="1">
      <c r="A5" s="11" t="s">
        <v>34</v>
      </c>
      <c r="B5" s="12">
        <v>1754</v>
      </c>
      <c r="C5" s="9">
        <f>SUM(D5:E5)</f>
        <v>3774</v>
      </c>
      <c r="D5" s="13">
        <v>1832</v>
      </c>
      <c r="E5" s="14">
        <v>1942</v>
      </c>
    </row>
    <row r="6" spans="1:5" ht="18" customHeight="1">
      <c r="A6" s="11" t="s">
        <v>35</v>
      </c>
      <c r="B6" s="12">
        <v>5740</v>
      </c>
      <c r="C6" s="9">
        <f>SUM(D6:E6)</f>
        <v>13013</v>
      </c>
      <c r="D6" s="13">
        <v>6168</v>
      </c>
      <c r="E6" s="14">
        <v>6845</v>
      </c>
    </row>
    <row r="7" spans="1:5" ht="18" customHeight="1" thickBot="1">
      <c r="A7" s="11" t="s">
        <v>36</v>
      </c>
      <c r="B7" s="12">
        <v>3137</v>
      </c>
      <c r="C7" s="9">
        <f>SUM(D7:E7)</f>
        <v>7132</v>
      </c>
      <c r="D7" s="13">
        <v>3395</v>
      </c>
      <c r="E7" s="14">
        <v>3737</v>
      </c>
    </row>
    <row r="8" spans="1:6" ht="19.5" customHeight="1" thickTop="1">
      <c r="A8" s="15" t="s">
        <v>37</v>
      </c>
      <c r="B8" s="16">
        <f>SUM(B4:B7)</f>
        <v>48809</v>
      </c>
      <c r="C8" s="17">
        <f>SUM(C4:C7)</f>
        <v>105569</v>
      </c>
      <c r="D8" s="17">
        <f>SUM(D4:D7)</f>
        <v>50240</v>
      </c>
      <c r="E8" s="17">
        <f>SUM(E4:E7)</f>
        <v>55329</v>
      </c>
      <c r="F8" s="18"/>
    </row>
    <row r="10" spans="1:5" ht="18.75" customHeight="1">
      <c r="A10" s="54" t="s">
        <v>38</v>
      </c>
      <c r="B10" s="54"/>
      <c r="C10" s="54"/>
      <c r="D10" s="54"/>
      <c r="E10" s="54"/>
    </row>
    <row r="11" ht="6" customHeight="1"/>
    <row r="12" spans="1:5" ht="13.5">
      <c r="A12" s="55" t="s">
        <v>28</v>
      </c>
      <c r="B12" s="57" t="s">
        <v>39</v>
      </c>
      <c r="C12" s="58"/>
      <c r="D12" s="58"/>
      <c r="E12" s="59"/>
    </row>
    <row r="13" spans="1:5" ht="13.5" customHeight="1" thickBot="1">
      <c r="A13" s="56"/>
      <c r="B13" s="19" t="s">
        <v>40</v>
      </c>
      <c r="C13" s="20" t="s">
        <v>41</v>
      </c>
      <c r="D13" s="21" t="s">
        <v>42</v>
      </c>
      <c r="E13" s="22" t="s">
        <v>43</v>
      </c>
    </row>
    <row r="14" spans="1:5" ht="14.25" thickTop="1">
      <c r="A14" s="7" t="s">
        <v>33</v>
      </c>
      <c r="B14" s="23">
        <f>B4</f>
        <v>38178</v>
      </c>
      <c r="C14" s="23">
        <v>38212</v>
      </c>
      <c r="D14" s="8">
        <f>+B14-C14</f>
        <v>-34</v>
      </c>
      <c r="E14" s="25">
        <f>+D14/C14</f>
        <v>-0.0008897728462263164</v>
      </c>
    </row>
    <row r="15" spans="1:5" ht="13.5">
      <c r="A15" s="11" t="s">
        <v>34</v>
      </c>
      <c r="B15" s="23">
        <f>B5</f>
        <v>1754</v>
      </c>
      <c r="C15" s="23">
        <v>1757</v>
      </c>
      <c r="D15" s="12">
        <f>+B15-C15</f>
        <v>-3</v>
      </c>
      <c r="E15" s="27">
        <f>+D15/C15</f>
        <v>-0.001707455890722823</v>
      </c>
    </row>
    <row r="16" spans="1:5" ht="13.5">
      <c r="A16" s="11" t="s">
        <v>35</v>
      </c>
      <c r="B16" s="23">
        <f>B6</f>
        <v>5740</v>
      </c>
      <c r="C16" s="23">
        <v>5751</v>
      </c>
      <c r="D16" s="12">
        <f>+B16-C16</f>
        <v>-11</v>
      </c>
      <c r="E16" s="27">
        <f>+D16/C16</f>
        <v>-0.0019127108328986263</v>
      </c>
    </row>
    <row r="17" spans="1:5" ht="14.25" thickBot="1">
      <c r="A17" s="11" t="s">
        <v>36</v>
      </c>
      <c r="B17" s="23">
        <f>B7</f>
        <v>3137</v>
      </c>
      <c r="C17" s="23">
        <v>3134</v>
      </c>
      <c r="D17" s="12">
        <f>+B17-C17</f>
        <v>3</v>
      </c>
      <c r="E17" s="27">
        <f>+D17/C17</f>
        <v>0.0009572431397574984</v>
      </c>
    </row>
    <row r="18" spans="1:5" ht="14.25" thickTop="1">
      <c r="A18" s="15" t="s">
        <v>37</v>
      </c>
      <c r="B18" s="28">
        <f>SUM(B14:B17)</f>
        <v>48809</v>
      </c>
      <c r="C18" s="28">
        <v>48854</v>
      </c>
      <c r="D18" s="29">
        <f>SUM(D14:D17)</f>
        <v>-45</v>
      </c>
      <c r="E18" s="30">
        <f>+D18/C18</f>
        <v>-0.0009211118843902239</v>
      </c>
    </row>
    <row r="21" spans="1:5" ht="13.5">
      <c r="A21" s="55" t="s">
        <v>28</v>
      </c>
      <c r="B21" s="57" t="s">
        <v>44</v>
      </c>
      <c r="C21" s="58"/>
      <c r="D21" s="58"/>
      <c r="E21" s="59"/>
    </row>
    <row r="22" spans="1:5" ht="13.5" customHeight="1" thickBot="1">
      <c r="A22" s="56"/>
      <c r="B22" s="19" t="s">
        <v>40</v>
      </c>
      <c r="C22" s="20" t="s">
        <v>41</v>
      </c>
      <c r="D22" s="21" t="s">
        <v>42</v>
      </c>
      <c r="E22" s="22" t="s">
        <v>43</v>
      </c>
    </row>
    <row r="23" spans="1:5" ht="14.25" thickTop="1">
      <c r="A23" s="7" t="s">
        <v>33</v>
      </c>
      <c r="B23" s="23">
        <f>+C4</f>
        <v>81650</v>
      </c>
      <c r="C23" s="23">
        <v>81682</v>
      </c>
      <c r="D23" s="8">
        <f>+B23-C23</f>
        <v>-32</v>
      </c>
      <c r="E23" s="25">
        <f>+D23/C23</f>
        <v>-0.00039176317915819885</v>
      </c>
    </row>
    <row r="24" spans="1:5" ht="13.5">
      <c r="A24" s="11" t="s">
        <v>34</v>
      </c>
      <c r="B24" s="26">
        <f>+C5</f>
        <v>3774</v>
      </c>
      <c r="C24" s="26">
        <v>3785</v>
      </c>
      <c r="D24" s="12">
        <f>+B24-C24</f>
        <v>-11</v>
      </c>
      <c r="E24" s="25">
        <f>+D24/C24</f>
        <v>-0.002906208718626156</v>
      </c>
    </row>
    <row r="25" spans="1:5" ht="13.5">
      <c r="A25" s="11" t="s">
        <v>35</v>
      </c>
      <c r="B25" s="26">
        <f>+C6</f>
        <v>13013</v>
      </c>
      <c r="C25" s="26">
        <v>13039</v>
      </c>
      <c r="D25" s="12">
        <f>+B25-C25</f>
        <v>-26</v>
      </c>
      <c r="E25" s="25">
        <f>+D25/C25</f>
        <v>-0.0019940179461615153</v>
      </c>
    </row>
    <row r="26" spans="1:5" ht="14.25" thickBot="1">
      <c r="A26" s="11" t="s">
        <v>36</v>
      </c>
      <c r="B26" s="26">
        <f>+C7</f>
        <v>7132</v>
      </c>
      <c r="C26" s="26">
        <v>7135</v>
      </c>
      <c r="D26" s="12">
        <f>+B26-C26</f>
        <v>-3</v>
      </c>
      <c r="E26" s="25">
        <f>+D26/C26</f>
        <v>-0.0004204625087596356</v>
      </c>
    </row>
    <row r="27" spans="1:5" ht="14.25" thickTop="1">
      <c r="A27" s="15" t="s">
        <v>37</v>
      </c>
      <c r="B27" s="28">
        <f>SUM(B23:B26)</f>
        <v>105569</v>
      </c>
      <c r="C27" s="28">
        <v>105641</v>
      </c>
      <c r="D27" s="29">
        <f>SUM(D23:D26)</f>
        <v>-72</v>
      </c>
      <c r="E27" s="31">
        <f>+D27/C27</f>
        <v>-0.0006815535634838747</v>
      </c>
    </row>
    <row r="30" spans="2:4" ht="14.25" hidden="1" thickBot="1">
      <c r="B30" s="62" t="s">
        <v>45</v>
      </c>
      <c r="C30" s="63"/>
      <c r="D30" s="64"/>
    </row>
    <row r="31" spans="2:4" ht="14.25" hidden="1" thickBot="1">
      <c r="B31" s="32" t="s">
        <v>46</v>
      </c>
      <c r="C31" s="32" t="s">
        <v>47</v>
      </c>
      <c r="D31" s="32" t="s">
        <v>48</v>
      </c>
    </row>
    <row r="32" spans="2:4" ht="14.25" hidden="1" thickBot="1">
      <c r="B32" s="33">
        <v>110</v>
      </c>
      <c r="C32" s="33">
        <v>110</v>
      </c>
      <c r="D32" s="36">
        <f>B32-C32</f>
        <v>0</v>
      </c>
    </row>
    <row r="33" spans="2:4" ht="14.25" hidden="1" thickBot="1">
      <c r="B33" s="62" t="s">
        <v>49</v>
      </c>
      <c r="C33" s="63"/>
      <c r="D33" s="64"/>
    </row>
    <row r="34" spans="2:4" ht="14.25" hidden="1" thickBot="1">
      <c r="B34" s="32" t="s">
        <v>50</v>
      </c>
      <c r="C34" s="32" t="s">
        <v>51</v>
      </c>
      <c r="D34" s="32" t="s">
        <v>48</v>
      </c>
    </row>
    <row r="35" spans="2:4" ht="14.25" hidden="1" thickBot="1">
      <c r="B35" s="33">
        <v>313</v>
      </c>
      <c r="C35" s="34">
        <v>388</v>
      </c>
      <c r="D35" s="36">
        <f>B35-C35</f>
        <v>-75</v>
      </c>
    </row>
    <row r="36" spans="2:4" ht="14.25" hidden="1" thickBot="1">
      <c r="B36" s="60" t="s">
        <v>52</v>
      </c>
      <c r="C36" s="61"/>
      <c r="D36" s="35">
        <f>D32+D35</f>
        <v>-75</v>
      </c>
    </row>
    <row r="37" spans="2:4" ht="14.25" hidden="1" thickBot="1">
      <c r="B37" s="60" t="s">
        <v>53</v>
      </c>
      <c r="C37" s="61"/>
      <c r="D37" s="35">
        <v>-114</v>
      </c>
    </row>
    <row r="38" spans="2:4" ht="13.5">
      <c r="B38" s="41"/>
      <c r="C38" s="41"/>
      <c r="D38" s="42"/>
    </row>
    <row r="39" ht="14.25" thickBot="1"/>
    <row r="40" spans="3:4" ht="14.25" thickBot="1">
      <c r="C40" s="37" t="s">
        <v>62</v>
      </c>
      <c r="D40" s="38" t="s">
        <v>64</v>
      </c>
    </row>
    <row r="41" spans="3:4" ht="14.25" thickTop="1">
      <c r="C41" s="44" t="s">
        <v>58</v>
      </c>
      <c r="D41" s="45">
        <v>16314</v>
      </c>
    </row>
    <row r="42" spans="1:4" ht="13.5">
      <c r="A42" s="43"/>
      <c r="C42" s="46" t="s">
        <v>59</v>
      </c>
      <c r="D42" s="47">
        <v>63635</v>
      </c>
    </row>
    <row r="43" spans="3:4" ht="13.5">
      <c r="C43" s="46" t="s">
        <v>60</v>
      </c>
      <c r="D43" s="47">
        <v>25620</v>
      </c>
    </row>
    <row r="44" spans="3:4" ht="13.5">
      <c r="C44" s="48" t="s">
        <v>61</v>
      </c>
      <c r="D44" s="47">
        <f>SUM(D41:D43)</f>
        <v>105569</v>
      </c>
    </row>
    <row r="45" spans="3:4" ht="13.5">
      <c r="C45" s="48" t="s">
        <v>57</v>
      </c>
      <c r="D45" s="49">
        <v>0.24268487908382194</v>
      </c>
    </row>
    <row r="46" spans="3:4" ht="14.25" thickBot="1">
      <c r="C46" s="40" t="s">
        <v>63</v>
      </c>
      <c r="D46" s="39">
        <v>45.19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E50" sqref="E50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2" t="s">
        <v>66</v>
      </c>
      <c r="B1" s="52"/>
      <c r="C1" s="52"/>
      <c r="D1" s="52"/>
      <c r="E1" s="52"/>
    </row>
    <row r="2" spans="4:6" ht="13.5">
      <c r="D2" s="53" t="s">
        <v>68</v>
      </c>
      <c r="E2" s="53"/>
      <c r="F2" s="2"/>
    </row>
    <row r="3" spans="1:5" ht="24" customHeight="1" thickBot="1">
      <c r="A3" s="3" t="s">
        <v>28</v>
      </c>
      <c r="B3" s="4" t="s">
        <v>29</v>
      </c>
      <c r="C3" s="5" t="s">
        <v>30</v>
      </c>
      <c r="D3" s="5" t="s">
        <v>31</v>
      </c>
      <c r="E3" s="6" t="s">
        <v>32</v>
      </c>
    </row>
    <row r="4" spans="1:5" ht="18" customHeight="1" thickTop="1">
      <c r="A4" s="7" t="s">
        <v>33</v>
      </c>
      <c r="B4" s="8">
        <v>38210</v>
      </c>
      <c r="C4" s="9">
        <f>SUM(D4:E4)</f>
        <v>81728</v>
      </c>
      <c r="D4" s="9">
        <v>38876</v>
      </c>
      <c r="E4" s="10">
        <v>42852</v>
      </c>
    </row>
    <row r="5" spans="1:5" ht="18" customHeight="1">
      <c r="A5" s="11" t="s">
        <v>34</v>
      </c>
      <c r="B5" s="12">
        <v>1757</v>
      </c>
      <c r="C5" s="9">
        <f>SUM(D5:E5)</f>
        <v>3768</v>
      </c>
      <c r="D5" s="13">
        <v>1829</v>
      </c>
      <c r="E5" s="14">
        <v>1939</v>
      </c>
    </row>
    <row r="6" spans="1:5" ht="18" customHeight="1">
      <c r="A6" s="11" t="s">
        <v>35</v>
      </c>
      <c r="B6" s="12">
        <v>5753</v>
      </c>
      <c r="C6" s="9">
        <f>SUM(D6:E6)</f>
        <v>13036</v>
      </c>
      <c r="D6" s="13">
        <v>6179</v>
      </c>
      <c r="E6" s="14">
        <v>6857</v>
      </c>
    </row>
    <row r="7" spans="1:5" ht="18" customHeight="1" thickBot="1">
      <c r="A7" s="11" t="s">
        <v>36</v>
      </c>
      <c r="B7" s="12">
        <v>3142</v>
      </c>
      <c r="C7" s="9">
        <f>SUM(D7:E7)</f>
        <v>7128</v>
      </c>
      <c r="D7" s="13">
        <v>3393</v>
      </c>
      <c r="E7" s="14">
        <v>3735</v>
      </c>
    </row>
    <row r="8" spans="1:6" ht="19.5" customHeight="1" thickTop="1">
      <c r="A8" s="15" t="s">
        <v>37</v>
      </c>
      <c r="B8" s="16">
        <f>SUM(B4:B7)</f>
        <v>48862</v>
      </c>
      <c r="C8" s="17">
        <f>SUM(C4:C7)</f>
        <v>105660</v>
      </c>
      <c r="D8" s="17">
        <f>SUM(D4:D7)</f>
        <v>50277</v>
      </c>
      <c r="E8" s="17">
        <f>SUM(E4:E7)</f>
        <v>55383</v>
      </c>
      <c r="F8" s="18"/>
    </row>
    <row r="10" spans="1:5" ht="18.75" customHeight="1">
      <c r="A10" s="54" t="s">
        <v>38</v>
      </c>
      <c r="B10" s="54"/>
      <c r="C10" s="54"/>
      <c r="D10" s="54"/>
      <c r="E10" s="54"/>
    </row>
    <row r="11" ht="6" customHeight="1"/>
    <row r="12" spans="1:5" ht="13.5">
      <c r="A12" s="55" t="s">
        <v>28</v>
      </c>
      <c r="B12" s="57" t="s">
        <v>39</v>
      </c>
      <c r="C12" s="58"/>
      <c r="D12" s="58"/>
      <c r="E12" s="59"/>
    </row>
    <row r="13" spans="1:5" ht="13.5" customHeight="1" thickBot="1">
      <c r="A13" s="56"/>
      <c r="B13" s="19" t="s">
        <v>40</v>
      </c>
      <c r="C13" s="20" t="s">
        <v>41</v>
      </c>
      <c r="D13" s="21" t="s">
        <v>42</v>
      </c>
      <c r="E13" s="22" t="s">
        <v>43</v>
      </c>
    </row>
    <row r="14" spans="1:5" ht="14.25" thickTop="1">
      <c r="A14" s="7" t="s">
        <v>33</v>
      </c>
      <c r="B14" s="23">
        <f>B4</f>
        <v>38210</v>
      </c>
      <c r="C14" s="8">
        <v>38178</v>
      </c>
      <c r="D14" s="8">
        <f>+B14-C14</f>
        <v>32</v>
      </c>
      <c r="E14" s="25">
        <f>+D14/C14</f>
        <v>0.0008381790560008382</v>
      </c>
    </row>
    <row r="15" spans="1:5" ht="13.5">
      <c r="A15" s="11" t="s">
        <v>34</v>
      </c>
      <c r="B15" s="23">
        <f>B5</f>
        <v>1757</v>
      </c>
      <c r="C15" s="12">
        <v>1754</v>
      </c>
      <c r="D15" s="12">
        <f>+B15-C15</f>
        <v>3</v>
      </c>
      <c r="E15" s="27">
        <f>+D15/C15</f>
        <v>0.0017103762827822121</v>
      </c>
    </row>
    <row r="16" spans="1:5" ht="13.5">
      <c r="A16" s="11" t="s">
        <v>35</v>
      </c>
      <c r="B16" s="23">
        <f>B6</f>
        <v>5753</v>
      </c>
      <c r="C16" s="12">
        <v>5740</v>
      </c>
      <c r="D16" s="12">
        <f>+B16-C16</f>
        <v>13</v>
      </c>
      <c r="E16" s="27">
        <f>+D16/C16</f>
        <v>0.002264808362369338</v>
      </c>
    </row>
    <row r="17" spans="1:5" ht="14.25" thickBot="1">
      <c r="A17" s="11" t="s">
        <v>36</v>
      </c>
      <c r="B17" s="23">
        <f>B7</f>
        <v>3142</v>
      </c>
      <c r="C17" s="12">
        <v>3137</v>
      </c>
      <c r="D17" s="12">
        <f>+B17-C17</f>
        <v>5</v>
      </c>
      <c r="E17" s="27">
        <f>+D17/C17</f>
        <v>0.0015938795027095952</v>
      </c>
    </row>
    <row r="18" spans="1:5" ht="14.25" thickTop="1">
      <c r="A18" s="15" t="s">
        <v>37</v>
      </c>
      <c r="B18" s="28">
        <f>SUM(B14:B17)</f>
        <v>48862</v>
      </c>
      <c r="C18" s="16">
        <f>SUM(C14:C17)</f>
        <v>48809</v>
      </c>
      <c r="D18" s="29">
        <f>SUM(D14:D17)</f>
        <v>53</v>
      </c>
      <c r="E18" s="30">
        <f>+D18/C18</f>
        <v>0.0010858653117252965</v>
      </c>
    </row>
    <row r="21" spans="1:5" ht="13.5">
      <c r="A21" s="55" t="s">
        <v>28</v>
      </c>
      <c r="B21" s="57" t="s">
        <v>44</v>
      </c>
      <c r="C21" s="58"/>
      <c r="D21" s="58"/>
      <c r="E21" s="59"/>
    </row>
    <row r="22" spans="1:5" ht="13.5" customHeight="1" thickBot="1">
      <c r="A22" s="56"/>
      <c r="B22" s="19" t="s">
        <v>40</v>
      </c>
      <c r="C22" s="20" t="s">
        <v>41</v>
      </c>
      <c r="D22" s="21" t="s">
        <v>42</v>
      </c>
      <c r="E22" s="22" t="s">
        <v>43</v>
      </c>
    </row>
    <row r="23" spans="1:5" ht="14.25" thickTop="1">
      <c r="A23" s="7" t="s">
        <v>33</v>
      </c>
      <c r="B23" s="23">
        <f>+C4</f>
        <v>81728</v>
      </c>
      <c r="C23" s="23">
        <v>81650</v>
      </c>
      <c r="D23" s="8">
        <f>+B23-C23</f>
        <v>78</v>
      </c>
      <c r="E23" s="25">
        <f>+D23/C23</f>
        <v>0.0009552969993876302</v>
      </c>
    </row>
    <row r="24" spans="1:5" ht="13.5">
      <c r="A24" s="11" t="s">
        <v>34</v>
      </c>
      <c r="B24" s="26">
        <f>+C5</f>
        <v>3768</v>
      </c>
      <c r="C24" s="26">
        <v>3774</v>
      </c>
      <c r="D24" s="12">
        <f>+B24-C24</f>
        <v>-6</v>
      </c>
      <c r="E24" s="25">
        <f>+D24/C24</f>
        <v>-0.001589825119236884</v>
      </c>
    </row>
    <row r="25" spans="1:5" ht="13.5">
      <c r="A25" s="11" t="s">
        <v>35</v>
      </c>
      <c r="B25" s="26">
        <f>+C6</f>
        <v>13036</v>
      </c>
      <c r="C25" s="26">
        <v>13013</v>
      </c>
      <c r="D25" s="12">
        <f>+B25-C25</f>
        <v>23</v>
      </c>
      <c r="E25" s="25">
        <f>+D25/C25</f>
        <v>0.0017674633059248444</v>
      </c>
    </row>
    <row r="26" spans="1:5" ht="14.25" thickBot="1">
      <c r="A26" s="11" t="s">
        <v>36</v>
      </c>
      <c r="B26" s="26">
        <f>+C7</f>
        <v>7128</v>
      </c>
      <c r="C26" s="26">
        <v>7132</v>
      </c>
      <c r="D26" s="12">
        <f>+B26-C26</f>
        <v>-4</v>
      </c>
      <c r="E26" s="25">
        <f>+D26/C26</f>
        <v>-0.0005608524957936063</v>
      </c>
    </row>
    <row r="27" spans="1:5" ht="14.25" thickTop="1">
      <c r="A27" s="15" t="s">
        <v>37</v>
      </c>
      <c r="B27" s="28">
        <f>SUM(B23:B26)</f>
        <v>105660</v>
      </c>
      <c r="C27" s="28">
        <f>SUM(C23:C26)</f>
        <v>105569</v>
      </c>
      <c r="D27" s="29">
        <f>SUM(D23:D26)</f>
        <v>91</v>
      </c>
      <c r="E27" s="31">
        <f>+D27/C27</f>
        <v>0.0008619954721556518</v>
      </c>
    </row>
    <row r="30" spans="2:4" ht="14.25" hidden="1" thickBot="1">
      <c r="B30" s="62" t="s">
        <v>45</v>
      </c>
      <c r="C30" s="63"/>
      <c r="D30" s="64"/>
    </row>
    <row r="31" spans="2:4" ht="14.25" hidden="1" thickBot="1">
      <c r="B31" s="32" t="s">
        <v>46</v>
      </c>
      <c r="C31" s="32" t="s">
        <v>47</v>
      </c>
      <c r="D31" s="32" t="s">
        <v>48</v>
      </c>
    </row>
    <row r="32" spans="2:4" ht="14.25" hidden="1" thickBot="1">
      <c r="B32" s="33">
        <v>111</v>
      </c>
      <c r="C32" s="33">
        <v>96</v>
      </c>
      <c r="D32" s="36">
        <f>B32-C32</f>
        <v>15</v>
      </c>
    </row>
    <row r="33" spans="2:4" ht="14.25" hidden="1" thickBot="1">
      <c r="B33" s="62" t="s">
        <v>49</v>
      </c>
      <c r="C33" s="63"/>
      <c r="D33" s="64"/>
    </row>
    <row r="34" spans="2:4" ht="14.25" hidden="1" thickBot="1">
      <c r="B34" s="32" t="s">
        <v>50</v>
      </c>
      <c r="C34" s="32" t="s">
        <v>51</v>
      </c>
      <c r="D34" s="32" t="s">
        <v>48</v>
      </c>
    </row>
    <row r="35" spans="2:4" ht="14.25" hidden="1" thickBot="1">
      <c r="B35" s="33">
        <v>458</v>
      </c>
      <c r="C35" s="34">
        <v>369</v>
      </c>
      <c r="D35" s="36">
        <f>B35-C35</f>
        <v>89</v>
      </c>
    </row>
    <row r="36" spans="2:4" ht="14.25" hidden="1" thickBot="1">
      <c r="B36" s="60" t="s">
        <v>52</v>
      </c>
      <c r="C36" s="61"/>
      <c r="D36" s="35">
        <f>D32+D35</f>
        <v>104</v>
      </c>
    </row>
    <row r="37" spans="2:4" ht="14.25" hidden="1" thickBot="1">
      <c r="B37" s="60" t="s">
        <v>53</v>
      </c>
      <c r="C37" s="61"/>
      <c r="D37" s="35">
        <v>-130</v>
      </c>
    </row>
    <row r="38" spans="2:4" ht="13.5">
      <c r="B38" s="41"/>
      <c r="C38" s="41"/>
      <c r="D38" s="42"/>
    </row>
    <row r="39" ht="14.25" thickBot="1"/>
    <row r="40" spans="3:4" ht="14.25" thickBot="1">
      <c r="C40" s="37" t="s">
        <v>62</v>
      </c>
      <c r="D40" s="38" t="s">
        <v>64</v>
      </c>
    </row>
    <row r="41" spans="3:4" ht="14.25" thickTop="1">
      <c r="C41" s="44" t="s">
        <v>58</v>
      </c>
      <c r="D41" s="45">
        <v>16337</v>
      </c>
    </row>
    <row r="42" spans="1:4" ht="13.5">
      <c r="A42" s="43"/>
      <c r="C42" s="46" t="s">
        <v>59</v>
      </c>
      <c r="D42" s="47">
        <v>63684</v>
      </c>
    </row>
    <row r="43" spans="3:4" ht="13.5">
      <c r="C43" s="46" t="s">
        <v>60</v>
      </c>
      <c r="D43" s="47">
        <v>25639</v>
      </c>
    </row>
    <row r="44" spans="3:4" ht="13.5">
      <c r="C44" s="48" t="s">
        <v>61</v>
      </c>
      <c r="D44" s="47">
        <f>SUM(D41:D43)</f>
        <v>105660</v>
      </c>
    </row>
    <row r="45" spans="3:4" ht="13.5">
      <c r="C45" s="48" t="s">
        <v>57</v>
      </c>
      <c r="D45" s="51">
        <v>0.24265568805602877</v>
      </c>
    </row>
    <row r="46" spans="3:4" ht="14.25" thickBot="1">
      <c r="C46" s="40" t="s">
        <v>63</v>
      </c>
      <c r="D46" s="39">
        <v>45.18</v>
      </c>
    </row>
  </sheetData>
  <sheetProtection/>
  <mergeCells count="11">
    <mergeCell ref="A1:E1"/>
    <mergeCell ref="D2:E2"/>
    <mergeCell ref="A10:E10"/>
    <mergeCell ref="A12:A13"/>
    <mergeCell ref="B12:E12"/>
    <mergeCell ref="B36:C36"/>
    <mergeCell ref="B37:C37"/>
    <mergeCell ref="A21:A22"/>
    <mergeCell ref="B21:E21"/>
    <mergeCell ref="B30:D30"/>
    <mergeCell ref="B33:D33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6"/>
  <sheetViews>
    <sheetView zoomScale="115" zoomScaleNormal="115" zoomScaleSheetLayoutView="100" zoomScalePageLayoutView="0" workbookViewId="0" topLeftCell="A1">
      <selection activeCell="A38" sqref="A38"/>
    </sheetView>
  </sheetViews>
  <sheetFormatPr defaultColWidth="9.140625" defaultRowHeight="15"/>
  <cols>
    <col min="1" max="1" width="15.00390625" style="1" customWidth="1"/>
    <col min="2" max="2" width="9.57421875" style="1" customWidth="1"/>
    <col min="3" max="5" width="13.421875" style="1" customWidth="1"/>
    <col min="6" max="16384" width="9.00390625" style="1" customWidth="1"/>
  </cols>
  <sheetData>
    <row r="1" spans="1:5" ht="18.75" customHeight="1">
      <c r="A1" s="52" t="s">
        <v>66</v>
      </c>
      <c r="B1" s="52"/>
      <c r="C1" s="52"/>
      <c r="D1" s="52"/>
      <c r="E1" s="52"/>
    </row>
    <row r="2" spans="4:6" ht="13.5">
      <c r="D2" s="53" t="s">
        <v>69</v>
      </c>
      <c r="E2" s="53"/>
      <c r="F2" s="2"/>
    </row>
    <row r="3" spans="1:5" ht="24" customHeight="1" thickBot="1">
      <c r="A3" s="3" t="s">
        <v>28</v>
      </c>
      <c r="B3" s="4" t="s">
        <v>29</v>
      </c>
      <c r="C3" s="5" t="s">
        <v>30</v>
      </c>
      <c r="D3" s="5" t="s">
        <v>31</v>
      </c>
      <c r="E3" s="6" t="s">
        <v>32</v>
      </c>
    </row>
    <row r="4" spans="1:5" ht="18" customHeight="1" thickTop="1">
      <c r="A4" s="7" t="s">
        <v>33</v>
      </c>
      <c r="B4" s="8">
        <v>38280</v>
      </c>
      <c r="C4" s="9">
        <f>SUM(D4:E4)</f>
        <v>81828</v>
      </c>
      <c r="D4" s="9">
        <v>38946</v>
      </c>
      <c r="E4" s="10">
        <v>42882</v>
      </c>
    </row>
    <row r="5" spans="1:5" ht="18" customHeight="1">
      <c r="A5" s="11" t="s">
        <v>34</v>
      </c>
      <c r="B5" s="12">
        <v>1752</v>
      </c>
      <c r="C5" s="9">
        <f>SUM(D5:E5)</f>
        <v>3758</v>
      </c>
      <c r="D5" s="13">
        <v>1825</v>
      </c>
      <c r="E5" s="14">
        <v>1933</v>
      </c>
    </row>
    <row r="6" spans="1:5" ht="18" customHeight="1">
      <c r="A6" s="11" t="s">
        <v>35</v>
      </c>
      <c r="B6" s="12">
        <v>5753</v>
      </c>
      <c r="C6" s="9">
        <f>SUM(D6:E6)</f>
        <v>13017</v>
      </c>
      <c r="D6" s="13">
        <v>6173</v>
      </c>
      <c r="E6" s="14">
        <v>6844</v>
      </c>
    </row>
    <row r="7" spans="1:5" ht="18" customHeight="1" thickBot="1">
      <c r="A7" s="11" t="s">
        <v>36</v>
      </c>
      <c r="B7" s="12">
        <v>3144</v>
      </c>
      <c r="C7" s="9">
        <f>SUM(D7:E7)</f>
        <v>7119</v>
      </c>
      <c r="D7" s="13">
        <v>3390</v>
      </c>
      <c r="E7" s="14">
        <v>3729</v>
      </c>
    </row>
    <row r="8" spans="1:6" ht="19.5" customHeight="1" thickTop="1">
      <c r="A8" s="15" t="s">
        <v>37</v>
      </c>
      <c r="B8" s="16">
        <f>SUM(B4:B7)</f>
        <v>48929</v>
      </c>
      <c r="C8" s="17">
        <f>SUM(C4:C7)</f>
        <v>105722</v>
      </c>
      <c r="D8" s="17">
        <f>SUM(D4:D7)</f>
        <v>50334</v>
      </c>
      <c r="E8" s="17">
        <f>SUM(E4:E7)</f>
        <v>55388</v>
      </c>
      <c r="F8" s="18"/>
    </row>
    <row r="10" spans="1:5" ht="18.75" customHeight="1">
      <c r="A10" s="54" t="s">
        <v>38</v>
      </c>
      <c r="B10" s="54"/>
      <c r="C10" s="54"/>
      <c r="D10" s="54"/>
      <c r="E10" s="54"/>
    </row>
    <row r="11" ht="6" customHeight="1"/>
    <row r="12" spans="1:5" ht="13.5">
      <c r="A12" s="55" t="s">
        <v>28</v>
      </c>
      <c r="B12" s="57" t="s">
        <v>39</v>
      </c>
      <c r="C12" s="58"/>
      <c r="D12" s="58"/>
      <c r="E12" s="59"/>
    </row>
    <row r="13" spans="1:5" ht="13.5" customHeight="1" thickBot="1">
      <c r="A13" s="56"/>
      <c r="B13" s="19" t="s">
        <v>40</v>
      </c>
      <c r="C13" s="20" t="s">
        <v>41</v>
      </c>
      <c r="D13" s="21" t="s">
        <v>42</v>
      </c>
      <c r="E13" s="22" t="s">
        <v>43</v>
      </c>
    </row>
    <row r="14" spans="1:5" ht="14.25" thickTop="1">
      <c r="A14" s="7" t="s">
        <v>33</v>
      </c>
      <c r="B14" s="23">
        <f>B4</f>
        <v>38280</v>
      </c>
      <c r="C14" s="8">
        <v>38210</v>
      </c>
      <c r="D14" s="8">
        <f>+B14-C14</f>
        <v>70</v>
      </c>
      <c r="E14" s="25">
        <f>+D14/C14</f>
        <v>0.0018319811567652448</v>
      </c>
    </row>
    <row r="15" spans="1:5" ht="13.5">
      <c r="A15" s="11" t="s">
        <v>34</v>
      </c>
      <c r="B15" s="23">
        <f>B5</f>
        <v>1752</v>
      </c>
      <c r="C15" s="12">
        <v>1757</v>
      </c>
      <c r="D15" s="12">
        <f>+B15-C15</f>
        <v>-5</v>
      </c>
      <c r="E15" s="27">
        <f>+D15/C15</f>
        <v>-0.0028457598178713715</v>
      </c>
    </row>
    <row r="16" spans="1:5" ht="13.5">
      <c r="A16" s="11" t="s">
        <v>35</v>
      </c>
      <c r="B16" s="23">
        <f>B6</f>
        <v>5753</v>
      </c>
      <c r="C16" s="12">
        <v>5753</v>
      </c>
      <c r="D16" s="12">
        <f>+B16-C16</f>
        <v>0</v>
      </c>
      <c r="E16" s="27">
        <f>+D16/C16</f>
        <v>0</v>
      </c>
    </row>
    <row r="17" spans="1:5" ht="14.25" thickBot="1">
      <c r="A17" s="11" t="s">
        <v>36</v>
      </c>
      <c r="B17" s="23">
        <f>B7</f>
        <v>3144</v>
      </c>
      <c r="C17" s="12">
        <v>3142</v>
      </c>
      <c r="D17" s="12">
        <f>+B17-C17</f>
        <v>2</v>
      </c>
      <c r="E17" s="27">
        <f>+D17/C17</f>
        <v>0.0006365372374283895</v>
      </c>
    </row>
    <row r="18" spans="1:5" ht="14.25" thickTop="1">
      <c r="A18" s="15" t="s">
        <v>37</v>
      </c>
      <c r="B18" s="28">
        <f>SUM(B14:B17)</f>
        <v>48929</v>
      </c>
      <c r="C18" s="16">
        <f>SUM(C14:C17)</f>
        <v>48862</v>
      </c>
      <c r="D18" s="29">
        <f>SUM(D14:D17)</f>
        <v>67</v>
      </c>
      <c r="E18" s="30">
        <f>+D18/C18</f>
        <v>0.0013712087102451802</v>
      </c>
    </row>
    <row r="21" spans="1:5" ht="13.5">
      <c r="A21" s="55" t="s">
        <v>28</v>
      </c>
      <c r="B21" s="57" t="s">
        <v>44</v>
      </c>
      <c r="C21" s="58"/>
      <c r="D21" s="58"/>
      <c r="E21" s="59"/>
    </row>
    <row r="22" spans="1:5" ht="13.5" customHeight="1" thickBot="1">
      <c r="A22" s="56"/>
      <c r="B22" s="19" t="s">
        <v>40</v>
      </c>
      <c r="C22" s="20" t="s">
        <v>41</v>
      </c>
      <c r="D22" s="21" t="s">
        <v>42</v>
      </c>
      <c r="E22" s="22" t="s">
        <v>43</v>
      </c>
    </row>
    <row r="23" spans="1:5" ht="14.25" thickTop="1">
      <c r="A23" s="7" t="s">
        <v>33</v>
      </c>
      <c r="B23" s="23">
        <f>+C4</f>
        <v>81828</v>
      </c>
      <c r="C23" s="23">
        <v>81728</v>
      </c>
      <c r="D23" s="8">
        <f>+B23-C23</f>
        <v>100</v>
      </c>
      <c r="E23" s="25">
        <f>+D23/C23</f>
        <v>0.0012235708692247456</v>
      </c>
    </row>
    <row r="24" spans="1:5" ht="13.5">
      <c r="A24" s="11" t="s">
        <v>34</v>
      </c>
      <c r="B24" s="26">
        <f>+C5</f>
        <v>3758</v>
      </c>
      <c r="C24" s="26">
        <v>3768</v>
      </c>
      <c r="D24" s="12">
        <f>+B24-C24</f>
        <v>-10</v>
      </c>
      <c r="E24" s="25">
        <f>+D24/C24</f>
        <v>-0.002653927813163482</v>
      </c>
    </row>
    <row r="25" spans="1:5" ht="13.5">
      <c r="A25" s="11" t="s">
        <v>35</v>
      </c>
      <c r="B25" s="26">
        <f>+C6</f>
        <v>13017</v>
      </c>
      <c r="C25" s="26">
        <v>13036</v>
      </c>
      <c r="D25" s="12">
        <f>+B25-C25</f>
        <v>-19</v>
      </c>
      <c r="E25" s="25">
        <f>+D25/C25</f>
        <v>-0.001457502301319423</v>
      </c>
    </row>
    <row r="26" spans="1:5" ht="14.25" thickBot="1">
      <c r="A26" s="11" t="s">
        <v>36</v>
      </c>
      <c r="B26" s="26">
        <f>+C7</f>
        <v>7119</v>
      </c>
      <c r="C26" s="26">
        <v>7128</v>
      </c>
      <c r="D26" s="12">
        <f>+B26-C26</f>
        <v>-9</v>
      </c>
      <c r="E26" s="25">
        <f>+D26/C26</f>
        <v>-0.0012626262626262627</v>
      </c>
    </row>
    <row r="27" spans="1:5" ht="14.25" thickTop="1">
      <c r="A27" s="15" t="s">
        <v>37</v>
      </c>
      <c r="B27" s="28">
        <f>SUM(B23:B26)</f>
        <v>105722</v>
      </c>
      <c r="C27" s="28">
        <f>SUM(C23:C26)</f>
        <v>105660</v>
      </c>
      <c r="D27" s="29">
        <f>SUM(D23:D26)</f>
        <v>62</v>
      </c>
      <c r="E27" s="31">
        <f>+D27/C27</f>
        <v>0.0005867878099564642</v>
      </c>
    </row>
    <row r="30" spans="2:4" ht="14.25" hidden="1" thickBot="1">
      <c r="B30" s="62" t="s">
        <v>45</v>
      </c>
      <c r="C30" s="63"/>
      <c r="D30" s="64"/>
    </row>
    <row r="31" spans="2:4" ht="14.25" hidden="1" thickBot="1">
      <c r="B31" s="32" t="s">
        <v>46</v>
      </c>
      <c r="C31" s="32" t="s">
        <v>47</v>
      </c>
      <c r="D31" s="32" t="s">
        <v>48</v>
      </c>
    </row>
    <row r="32" spans="2:4" ht="14.25" hidden="1" thickBot="1">
      <c r="B32" s="33">
        <v>99</v>
      </c>
      <c r="C32" s="33">
        <v>80</v>
      </c>
      <c r="D32" s="36">
        <f>B32-C32</f>
        <v>19</v>
      </c>
    </row>
    <row r="33" spans="2:4" ht="14.25" hidden="1" thickBot="1">
      <c r="B33" s="62" t="s">
        <v>49</v>
      </c>
      <c r="C33" s="63"/>
      <c r="D33" s="64"/>
    </row>
    <row r="34" spans="2:4" ht="14.25" hidden="1" thickBot="1">
      <c r="B34" s="32" t="s">
        <v>50</v>
      </c>
      <c r="C34" s="32" t="s">
        <v>51</v>
      </c>
      <c r="D34" s="32" t="s">
        <v>48</v>
      </c>
    </row>
    <row r="35" spans="2:4" ht="14.25" hidden="1" thickBot="1">
      <c r="B35" s="33">
        <v>326</v>
      </c>
      <c r="C35" s="34">
        <v>294</v>
      </c>
      <c r="D35" s="36">
        <f>B35-C35</f>
        <v>32</v>
      </c>
    </row>
    <row r="36" spans="2:4" ht="14.25" hidden="1" thickBot="1">
      <c r="B36" s="60" t="s">
        <v>52</v>
      </c>
      <c r="C36" s="61"/>
      <c r="D36" s="35">
        <f>D32+D35</f>
        <v>51</v>
      </c>
    </row>
    <row r="37" spans="2:4" ht="14.25" hidden="1" thickBot="1">
      <c r="B37" s="60" t="s">
        <v>53</v>
      </c>
      <c r="C37" s="61"/>
      <c r="D37" s="35">
        <v>-168</v>
      </c>
    </row>
    <row r="38" spans="2:4" ht="13.5">
      <c r="B38" s="41"/>
      <c r="C38" s="41"/>
      <c r="D38" s="42"/>
    </row>
    <row r="39" ht="14.25" thickBot="1"/>
    <row r="40" spans="3:4" ht="14.25" thickBot="1">
      <c r="C40" s="37" t="s">
        <v>62</v>
      </c>
      <c r="D40" s="38" t="s">
        <v>64</v>
      </c>
    </row>
    <row r="41" spans="3:4" ht="14.25" thickTop="1">
      <c r="C41" s="44" t="s">
        <v>58</v>
      </c>
      <c r="D41" s="45">
        <v>16335</v>
      </c>
    </row>
    <row r="42" spans="1:4" ht="13.5">
      <c r="A42" s="43"/>
      <c r="C42" s="46" t="s">
        <v>59</v>
      </c>
      <c r="D42" s="47">
        <v>63685</v>
      </c>
    </row>
    <row r="43" spans="3:4" ht="13.5">
      <c r="C43" s="46" t="s">
        <v>60</v>
      </c>
      <c r="D43" s="47">
        <v>25702</v>
      </c>
    </row>
    <row r="44" spans="3:4" ht="13.5">
      <c r="C44" s="48" t="s">
        <v>61</v>
      </c>
      <c r="D44" s="47">
        <v>105722</v>
      </c>
    </row>
    <row r="45" spans="3:4" ht="13.5">
      <c r="C45" s="48" t="s">
        <v>57</v>
      </c>
      <c r="D45" s="50">
        <v>0.2431</v>
      </c>
    </row>
    <row r="46" spans="3:4" ht="14.25" thickBot="1">
      <c r="C46" s="40" t="s">
        <v>63</v>
      </c>
      <c r="D46" s="39">
        <v>45.19</v>
      </c>
    </row>
  </sheetData>
  <sheetProtection/>
  <mergeCells count="11">
    <mergeCell ref="B37:C37"/>
    <mergeCell ref="A21:A22"/>
    <mergeCell ref="B21:E21"/>
    <mergeCell ref="B30:D30"/>
    <mergeCell ref="B33:D33"/>
    <mergeCell ref="A1:E1"/>
    <mergeCell ref="D2:E2"/>
    <mergeCell ref="A10:E10"/>
    <mergeCell ref="A12:A13"/>
    <mergeCell ref="B12:E12"/>
    <mergeCell ref="B36:C36"/>
  </mergeCells>
  <printOptions/>
  <pageMargins left="1.220472440944882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m.imayoshi</dc:creator>
  <cp:keywords/>
  <dc:description/>
  <cp:lastModifiedBy>m.imayoshi</cp:lastModifiedBy>
  <cp:lastPrinted>2012-01-13T01:28:09Z</cp:lastPrinted>
  <dcterms:created xsi:type="dcterms:W3CDTF">2011-06-01T04:25:45Z</dcterms:created>
  <dcterms:modified xsi:type="dcterms:W3CDTF">2012-02-14T04:40:50Z</dcterms:modified>
  <cp:category/>
  <cp:version/>
  <cp:contentType/>
  <cp:contentStatus/>
</cp:coreProperties>
</file>