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0200" windowHeight="9060" tabRatio="865" activeTab="11"/>
  </bookViews>
  <sheets>
    <sheet name="H21.1月末 " sheetId="1" r:id="rId1"/>
    <sheet name="H21.2月末" sheetId="2" r:id="rId2"/>
    <sheet name="H21.3月末" sheetId="3" r:id="rId3"/>
    <sheet name="H21.4月末" sheetId="4" r:id="rId4"/>
    <sheet name="H21.5月末" sheetId="5" r:id="rId5"/>
    <sheet name="H21.6月末" sheetId="6" r:id="rId6"/>
    <sheet name="H21.7月末" sheetId="7" r:id="rId7"/>
    <sheet name="H21.8月末" sheetId="8" r:id="rId8"/>
    <sheet name="H21.9月末" sheetId="9" r:id="rId9"/>
    <sheet name="H21.10月末" sheetId="10" r:id="rId10"/>
    <sheet name="H21.11月末" sheetId="11" r:id="rId11"/>
    <sheet name="H21.12月末" sheetId="12" r:id="rId12"/>
  </sheets>
  <definedNames/>
  <calcPr fullCalcOnLoad="1"/>
</workbook>
</file>

<file path=xl/sharedStrings.xml><?xml version="1.0" encoding="utf-8"?>
<sst xmlns="http://schemas.openxmlformats.org/spreadsheetml/2006/main" count="636" uniqueCount="47">
  <si>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</si>
  <si>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</si>
  <si>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</si>
  <si>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</si>
  <si>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</si>
  <si>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</si>
  <si>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</si>
  <si>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</si>
  <si>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</si>
  <si>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</si>
  <si>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</si>
  <si>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</si>
  <si>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</si>
  <si>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</si>
  <si>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</si>
  <si>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</si>
  <si>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</si>
  <si>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</si>
  <si>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</si>
  <si>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</si>
  <si>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</si>
  <si>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</si>
  <si>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</si>
  <si>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</si>
  <si>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</si>
  <si>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</si>
  <si>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平成21年12月31日現在</t>
  </si>
  <si>
    <t>平成21年11月30日現在</t>
  </si>
  <si>
    <t>平成21年10月31日現在</t>
  </si>
  <si>
    <t>平成21年9月30日現在</t>
  </si>
  <si>
    <t>平成21年8月31日現在</t>
  </si>
  <si>
    <t>平成21年7月31日現在</t>
  </si>
  <si>
    <t>平成21年6月30日現在</t>
  </si>
  <si>
    <t>平成21年5月31日現在</t>
  </si>
  <si>
    <t>平成21年3月31日現在</t>
  </si>
  <si>
    <t>平成21年2月28日現在</t>
  </si>
  <si>
    <t>平成21年4月30日現在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</si>
  <si>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</si>
  <si>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</si>
  <si>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</si>
  <si>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</si>
  <si>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</si>
  <si>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</si>
  <si>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</si>
  <si>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</si>
  <si>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平成21年1月31日現在</t>
  </si>
  <si>
    <t>住民基本台帳人口(地区別）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</si>
</sst>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176" fontId="5" fillId="0" borderId="0" xfId="48" applyNumberFormat="1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5" fillId="0" borderId="3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10" fontId="5" fillId="0" borderId="17" xfId="48" applyNumberFormat="1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10" fontId="5" fillId="0" borderId="21" xfId="48" applyNumberFormat="1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177" fontId="5" fillId="0" borderId="35" xfId="48" applyNumberFormat="1" applyFont="1" applyBorder="1" applyAlignment="1">
      <alignment vertical="center"/>
    </xf>
    <xf numFmtId="10" fontId="5" fillId="0" borderId="36" xfId="48" applyNumberFormat="1" applyFont="1" applyFill="1" applyBorder="1" applyAlignment="1">
      <alignment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/>
    </xf>
    <xf numFmtId="178" fontId="5" fillId="0" borderId="37" xfId="48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0" borderId="37" xfId="0" applyNumberFormat="1" applyFont="1" applyBorder="1" applyAlignment="1">
      <alignment horizontal="right"/>
    </xf>
    <xf numFmtId="38" fontId="5" fillId="0" borderId="39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28" xfId="48" applyFont="1" applyBorder="1" applyAlignment="1">
      <alignment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40" fontId="5" fillId="0" borderId="43" xfId="48" applyNumberFormat="1" applyFont="1" applyBorder="1" applyAlignment="1">
      <alignment vertical="center"/>
    </xf>
    <xf numFmtId="38" fontId="5" fillId="0" borderId="44" xfId="48" applyFont="1" applyBorder="1" applyAlignment="1">
      <alignment horizontal="center" vertical="center"/>
    </xf>
    <xf numFmtId="38" fontId="5" fillId="0" borderId="37" xfId="48" applyFont="1" applyBorder="1" applyAlignment="1">
      <alignment vertical="center"/>
    </xf>
    <xf numFmtId="40" fontId="5" fillId="0" borderId="45" xfId="48" applyNumberFormat="1" applyFont="1" applyBorder="1" applyAlignment="1">
      <alignment vertical="center"/>
    </xf>
    <xf numFmtId="38" fontId="5" fillId="0" borderId="46" xfId="48" applyFont="1" applyBorder="1" applyAlignment="1">
      <alignment horizontal="center" vertical="center"/>
    </xf>
    <xf numFmtId="181" fontId="7" fillId="0" borderId="47" xfId="0" applyNumberFormat="1" applyFont="1" applyBorder="1" applyAlignment="1">
      <alignment horizontal="center"/>
    </xf>
    <xf numFmtId="181" fontId="7" fillId="0" borderId="48" xfId="0" applyNumberFormat="1" applyFont="1" applyBorder="1" applyAlignment="1">
      <alignment/>
    </xf>
    <xf numFmtId="181" fontId="7" fillId="0" borderId="49" xfId="0" applyNumberFormat="1" applyFont="1" applyBorder="1" applyAlignment="1">
      <alignment horizontal="center"/>
    </xf>
    <xf numFmtId="181" fontId="7" fillId="0" borderId="49" xfId="0" applyNumberFormat="1" applyFont="1" applyFill="1" applyBorder="1" applyAlignment="1">
      <alignment horizontal="center"/>
    </xf>
    <xf numFmtId="10" fontId="7" fillId="0" borderId="48" xfId="0" applyNumberFormat="1" applyFont="1" applyFill="1" applyBorder="1" applyAlignment="1">
      <alignment/>
    </xf>
    <xf numFmtId="181" fontId="7" fillId="0" borderId="50" xfId="0" applyNumberFormat="1" applyFont="1" applyBorder="1" applyAlignment="1">
      <alignment/>
    </xf>
    <xf numFmtId="10" fontId="7" fillId="0" borderId="50" xfId="0" applyNumberFormat="1" applyFont="1" applyFill="1" applyBorder="1" applyAlignment="1">
      <alignment/>
    </xf>
    <xf numFmtId="181" fontId="7" fillId="0" borderId="44" xfId="0" applyNumberFormat="1" applyFont="1" applyFill="1" applyBorder="1" applyAlignment="1">
      <alignment horizontal="center"/>
    </xf>
    <xf numFmtId="10" fontId="7" fillId="0" borderId="43" xfId="0" applyNumberFormat="1" applyFont="1" applyFill="1" applyBorder="1" applyAlignment="1">
      <alignment/>
    </xf>
    <xf numFmtId="178" fontId="5" fillId="0" borderId="51" xfId="0" applyNumberFormat="1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>
      <alignment horizontal="left"/>
    </xf>
    <xf numFmtId="178" fontId="5" fillId="0" borderId="52" xfId="0" applyNumberFormat="1" applyFont="1" applyBorder="1" applyAlignment="1">
      <alignment horizontal="left"/>
    </xf>
    <xf numFmtId="38" fontId="3" fillId="0" borderId="0" xfId="48" applyFont="1" applyAlignment="1">
      <alignment horizontal="center" vertical="center"/>
    </xf>
    <xf numFmtId="176" fontId="5" fillId="0" borderId="53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left" vertical="center"/>
    </xf>
    <xf numFmtId="38" fontId="5" fillId="0" borderId="54" xfId="48" applyFont="1" applyBorder="1" applyAlignment="1">
      <alignment horizontal="center" vertical="center"/>
    </xf>
    <xf numFmtId="38" fontId="5" fillId="0" borderId="55" xfId="48" applyFont="1" applyBorder="1" applyAlignment="1">
      <alignment horizontal="center" vertical="center"/>
    </xf>
    <xf numFmtId="38" fontId="5" fillId="0" borderId="56" xfId="48" applyFont="1" applyBorder="1" applyAlignment="1">
      <alignment horizontal="center" vertical="center"/>
    </xf>
    <xf numFmtId="38" fontId="5" fillId="0" borderId="57" xfId="48" applyFont="1" applyBorder="1" applyAlignment="1">
      <alignment horizontal="center" vertical="center"/>
    </xf>
    <xf numFmtId="38" fontId="5" fillId="0" borderId="5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45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37198</v>
      </c>
      <c r="C4" s="37">
        <f>SUM(D4:E4)</f>
        <v>81282</v>
      </c>
      <c r="D4" s="9">
        <v>38687</v>
      </c>
      <c r="E4" s="10">
        <v>42595</v>
      </c>
    </row>
    <row r="5" spans="1:5" ht="18" customHeight="1">
      <c r="A5" s="11" t="s">
        <v>6</v>
      </c>
      <c r="B5" s="12">
        <v>1826</v>
      </c>
      <c r="C5" s="37">
        <f>SUM(D5:E5)</f>
        <v>4067</v>
      </c>
      <c r="D5" s="13">
        <v>1966</v>
      </c>
      <c r="E5" s="14">
        <v>2101</v>
      </c>
    </row>
    <row r="6" spans="1:5" ht="18" customHeight="1">
      <c r="A6" s="11" t="s">
        <v>7</v>
      </c>
      <c r="B6" s="12">
        <v>5679</v>
      </c>
      <c r="C6" s="37">
        <f>SUM(D6:E6)</f>
        <v>13385</v>
      </c>
      <c r="D6" s="13">
        <v>6381</v>
      </c>
      <c r="E6" s="14">
        <v>7004</v>
      </c>
    </row>
    <row r="7" spans="1:5" ht="18" customHeight="1" thickBot="1">
      <c r="A7" s="11" t="s">
        <v>8</v>
      </c>
      <c r="B7" s="39">
        <v>3154</v>
      </c>
      <c r="C7" s="37">
        <f>SUM(D7:E7)</f>
        <v>7348</v>
      </c>
      <c r="D7" s="13">
        <v>3463</v>
      </c>
      <c r="E7" s="14">
        <v>3885</v>
      </c>
    </row>
    <row r="8" spans="1:6" ht="19.5" customHeight="1" thickTop="1">
      <c r="A8" s="15" t="s">
        <v>9</v>
      </c>
      <c r="B8" s="16">
        <f>SUM(B4:B7)</f>
        <v>47857</v>
      </c>
      <c r="C8" s="17">
        <f>SUM(C4:C7)</f>
        <v>106082</v>
      </c>
      <c r="D8" s="17">
        <f>SUM(D4:D7)</f>
        <v>50497</v>
      </c>
      <c r="E8" s="17">
        <f>SUM(E4:E7)</f>
        <v>55585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37198</v>
      </c>
      <c r="C14" s="24">
        <v>37188</v>
      </c>
      <c r="D14" s="8">
        <f>+B14-C14</f>
        <v>10</v>
      </c>
      <c r="E14" s="25">
        <f>+D14/C14</f>
        <v>0.00026890394750994943</v>
      </c>
    </row>
    <row r="15" spans="1:5" ht="13.5">
      <c r="A15" s="11" t="s">
        <v>6</v>
      </c>
      <c r="B15" s="23">
        <f>B5</f>
        <v>1826</v>
      </c>
      <c r="C15" s="14">
        <v>1825</v>
      </c>
      <c r="D15" s="12">
        <f>+B15-C15</f>
        <v>1</v>
      </c>
      <c r="E15" s="27">
        <f>+D15/C15</f>
        <v>0.000547945205479452</v>
      </c>
    </row>
    <row r="16" spans="1:5" ht="13.5">
      <c r="A16" s="11" t="s">
        <v>7</v>
      </c>
      <c r="B16" s="23">
        <f>B6</f>
        <v>5679</v>
      </c>
      <c r="C16" s="14">
        <v>5683</v>
      </c>
      <c r="D16" s="12">
        <f>+B16-C16</f>
        <v>-4</v>
      </c>
      <c r="E16" s="27">
        <f>+D16/C16</f>
        <v>-0.0007038535984515221</v>
      </c>
    </row>
    <row r="17" spans="1:5" ht="14.25" thickBot="1">
      <c r="A17" s="11" t="s">
        <v>8</v>
      </c>
      <c r="B17" s="23">
        <f>B7</f>
        <v>3154</v>
      </c>
      <c r="C17" s="14">
        <v>3151</v>
      </c>
      <c r="D17" s="12">
        <f>+B17-C17</f>
        <v>3</v>
      </c>
      <c r="E17" s="27">
        <f>+D17/C17</f>
        <v>0.000952078705172961</v>
      </c>
    </row>
    <row r="18" spans="1:5" ht="14.25" thickTop="1">
      <c r="A18" s="15" t="s">
        <v>9</v>
      </c>
      <c r="B18" s="28">
        <f>SUM(B14:B17)</f>
        <v>47857</v>
      </c>
      <c r="C18" s="28">
        <f>SUM(C14:C17)</f>
        <v>47847</v>
      </c>
      <c r="D18" s="29">
        <f>SUM(D14:D17)</f>
        <v>10</v>
      </c>
      <c r="E18" s="30">
        <f>+D18/C18</f>
        <v>0.0002089995193011056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81282</v>
      </c>
      <c r="C23" s="24">
        <v>81266</v>
      </c>
      <c r="D23" s="8">
        <f>+B23-C23</f>
        <v>16</v>
      </c>
      <c r="E23" s="25">
        <f>+D23/C23</f>
        <v>0.00019688430585976916</v>
      </c>
    </row>
    <row r="24" spans="1:5" ht="13.5">
      <c r="A24" s="11" t="s">
        <v>6</v>
      </c>
      <c r="B24" s="14">
        <v>4067</v>
      </c>
      <c r="C24" s="14">
        <v>4067</v>
      </c>
      <c r="D24" s="12">
        <f>+B24-C24</f>
        <v>0</v>
      </c>
      <c r="E24" s="25">
        <f>+D24/C24</f>
        <v>0</v>
      </c>
    </row>
    <row r="25" spans="1:5" ht="13.5">
      <c r="A25" s="11" t="s">
        <v>7</v>
      </c>
      <c r="B25" s="14">
        <v>13385</v>
      </c>
      <c r="C25" s="14">
        <v>13385</v>
      </c>
      <c r="D25" s="12">
        <f>+B25-C25</f>
        <v>0</v>
      </c>
      <c r="E25" s="25">
        <f>+D25/C25</f>
        <v>0</v>
      </c>
    </row>
    <row r="26" spans="1:5" ht="14.25" thickBot="1">
      <c r="A26" s="11" t="s">
        <v>8</v>
      </c>
      <c r="B26" s="14">
        <v>7348</v>
      </c>
      <c r="C26" s="14">
        <v>7339</v>
      </c>
      <c r="D26" s="12">
        <f>+B26-C26</f>
        <v>9</v>
      </c>
      <c r="E26" s="25">
        <f>+D26/C26</f>
        <v>0.0012263251124131353</v>
      </c>
    </row>
    <row r="27" spans="1:5" ht="14.25" thickTop="1">
      <c r="A27" s="15" t="s">
        <v>9</v>
      </c>
      <c r="B27" s="28">
        <f>SUM(B23:B26)</f>
        <v>106082</v>
      </c>
      <c r="C27" s="28">
        <f>SUM(C23:C26)</f>
        <v>106057</v>
      </c>
      <c r="D27" s="29">
        <f>SUM(D23:D26)</f>
        <v>25</v>
      </c>
      <c r="E27" s="31">
        <f>+D27/C27</f>
        <v>0.00023572230027249497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102</v>
      </c>
      <c r="C32" s="33">
        <v>122</v>
      </c>
      <c r="D32" s="36">
        <f>B32-C32</f>
        <v>-20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299</v>
      </c>
      <c r="C35" s="34">
        <v>254</v>
      </c>
      <c r="D35" s="36">
        <f>B35-C35</f>
        <v>45</v>
      </c>
    </row>
    <row r="36" spans="2:4" ht="14.25" hidden="1" thickBot="1">
      <c r="B36" s="59" t="s">
        <v>24</v>
      </c>
      <c r="C36" s="60"/>
      <c r="D36" s="35">
        <f>D32+D35</f>
        <v>25</v>
      </c>
    </row>
    <row r="37" spans="2:4" ht="14.25" hidden="1" thickBot="1">
      <c r="B37" s="59" t="s">
        <v>25</v>
      </c>
      <c r="C37" s="60"/>
      <c r="D37" s="35">
        <v>-436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16466</v>
      </c>
    </row>
    <row r="42" spans="3:4" ht="13.5">
      <c r="C42" s="49" t="s">
        <v>39</v>
      </c>
      <c r="D42" s="48">
        <v>63814</v>
      </c>
    </row>
    <row r="43" spans="3:4" ht="13.5">
      <c r="C43" s="49" t="s">
        <v>40</v>
      </c>
      <c r="D43" s="48">
        <v>25802</v>
      </c>
    </row>
    <row r="44" spans="3:4" ht="13.5">
      <c r="C44" s="50" t="s">
        <v>41</v>
      </c>
      <c r="D44" s="48">
        <v>106082</v>
      </c>
    </row>
    <row r="45" spans="3:4" ht="13.5">
      <c r="C45" s="50" t="s">
        <v>37</v>
      </c>
      <c r="D45" s="51">
        <v>0.24322693765200507</v>
      </c>
    </row>
    <row r="46" spans="3:4" ht="14.25" thickBot="1">
      <c r="C46" s="43" t="s">
        <v>43</v>
      </c>
      <c r="D46" s="42">
        <v>44.61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28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37468</v>
      </c>
      <c r="C4" s="37">
        <f>SUM(D4:E4)</f>
        <v>81193</v>
      </c>
      <c r="D4" s="9">
        <v>38689</v>
      </c>
      <c r="E4" s="10">
        <v>42504</v>
      </c>
    </row>
    <row r="5" spans="1:5" ht="18" customHeight="1">
      <c r="A5" s="11" t="s">
        <v>6</v>
      </c>
      <c r="B5" s="12">
        <v>1811</v>
      </c>
      <c r="C5" s="37">
        <f>SUM(D5:E5)</f>
        <v>3994</v>
      </c>
      <c r="D5" s="13">
        <v>1937</v>
      </c>
      <c r="E5" s="14">
        <v>2057</v>
      </c>
    </row>
    <row r="6" spans="1:5" ht="18" customHeight="1">
      <c r="A6" s="11" t="s">
        <v>7</v>
      </c>
      <c r="B6" s="12">
        <v>5705</v>
      </c>
      <c r="C6" s="37">
        <f>SUM(D6:E6)</f>
        <v>13275</v>
      </c>
      <c r="D6" s="13">
        <v>6323</v>
      </c>
      <c r="E6" s="14">
        <v>6952</v>
      </c>
    </row>
    <row r="7" spans="1:5" ht="18" customHeight="1" thickBot="1">
      <c r="A7" s="11" t="s">
        <v>8</v>
      </c>
      <c r="B7" s="39">
        <v>3149</v>
      </c>
      <c r="C7" s="37">
        <f>SUM(D7:E7)</f>
        <v>7276</v>
      </c>
      <c r="D7" s="13">
        <v>3442</v>
      </c>
      <c r="E7" s="14">
        <v>3834</v>
      </c>
    </row>
    <row r="8" spans="1:6" ht="19.5" customHeight="1" thickTop="1">
      <c r="A8" s="15" t="s">
        <v>9</v>
      </c>
      <c r="B8" s="16">
        <f>SUM(B4:B7)</f>
        <v>48133</v>
      </c>
      <c r="C8" s="17">
        <f>SUM(C4:C7)</f>
        <v>105738</v>
      </c>
      <c r="D8" s="17">
        <f>SUM(D4:D7)</f>
        <v>50391</v>
      </c>
      <c r="E8" s="17">
        <f>SUM(E4:E7)</f>
        <v>55347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37468</v>
      </c>
      <c r="C14" s="24">
        <v>37433</v>
      </c>
      <c r="D14" s="8">
        <f>+B14-C14</f>
        <v>35</v>
      </c>
      <c r="E14" s="25">
        <f>+D14/C14</f>
        <v>0.0009350038735874763</v>
      </c>
    </row>
    <row r="15" spans="1:5" ht="13.5">
      <c r="A15" s="11" t="s">
        <v>6</v>
      </c>
      <c r="B15" s="23">
        <f>B5</f>
        <v>1811</v>
      </c>
      <c r="C15" s="14">
        <v>1816</v>
      </c>
      <c r="D15" s="12">
        <f>+B15-C15</f>
        <v>-5</v>
      </c>
      <c r="E15" s="27">
        <f>+D15/C15</f>
        <v>-0.0027533039647577094</v>
      </c>
    </row>
    <row r="16" spans="1:5" ht="13.5">
      <c r="A16" s="11" t="s">
        <v>7</v>
      </c>
      <c r="B16" s="23">
        <f>B6</f>
        <v>5705</v>
      </c>
      <c r="C16" s="14">
        <v>5697</v>
      </c>
      <c r="D16" s="12">
        <f>+B16-C16</f>
        <v>8</v>
      </c>
      <c r="E16" s="27">
        <f>+D16/C16</f>
        <v>0.00140424784974548</v>
      </c>
    </row>
    <row r="17" spans="1:5" ht="14.25" thickBot="1">
      <c r="A17" s="11" t="s">
        <v>8</v>
      </c>
      <c r="B17" s="23">
        <f>B7</f>
        <v>3149</v>
      </c>
      <c r="C17" s="14">
        <v>3145</v>
      </c>
      <c r="D17" s="12">
        <f>+B17-C17</f>
        <v>4</v>
      </c>
      <c r="E17" s="27">
        <f>+D17/C17</f>
        <v>0.0012718600953895071</v>
      </c>
    </row>
    <row r="18" spans="1:5" ht="14.25" thickTop="1">
      <c r="A18" s="15" t="s">
        <v>9</v>
      </c>
      <c r="B18" s="28">
        <f>SUM(B14:B17)</f>
        <v>48133</v>
      </c>
      <c r="C18" s="28">
        <f>SUM(C14:C17)</f>
        <v>48091</v>
      </c>
      <c r="D18" s="29">
        <f>SUM(D14:D17)</f>
        <v>42</v>
      </c>
      <c r="E18" s="30">
        <f>+D18/C18</f>
        <v>0.0008733442847934125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81193</v>
      </c>
      <c r="C23" s="24">
        <v>81095</v>
      </c>
      <c r="D23" s="8">
        <f>+B23-C23</f>
        <v>98</v>
      </c>
      <c r="E23" s="25">
        <f>+D23/C23</f>
        <v>0.0012084592145015106</v>
      </c>
    </row>
    <row r="24" spans="1:5" ht="13.5">
      <c r="A24" s="11" t="s">
        <v>6</v>
      </c>
      <c r="B24" s="26">
        <f>+C5</f>
        <v>3994</v>
      </c>
      <c r="C24" s="14">
        <v>3997</v>
      </c>
      <c r="D24" s="12">
        <f>+B24-C24</f>
        <v>-3</v>
      </c>
      <c r="E24" s="25">
        <f>+D24/C24</f>
        <v>-0.0007505629221916438</v>
      </c>
    </row>
    <row r="25" spans="1:5" ht="13.5">
      <c r="A25" s="11" t="s">
        <v>7</v>
      </c>
      <c r="B25" s="26">
        <f>+C6</f>
        <v>13275</v>
      </c>
      <c r="C25" s="14">
        <v>13266</v>
      </c>
      <c r="D25" s="12">
        <f>+B25-C25</f>
        <v>9</v>
      </c>
      <c r="E25" s="25">
        <f>+D25/C25</f>
        <v>0.0006784260515603799</v>
      </c>
    </row>
    <row r="26" spans="1:5" ht="14.25" thickBot="1">
      <c r="A26" s="11" t="s">
        <v>8</v>
      </c>
      <c r="B26" s="26">
        <f>+C7</f>
        <v>7276</v>
      </c>
      <c r="C26" s="14">
        <v>7271</v>
      </c>
      <c r="D26" s="12">
        <f>+B26-C26</f>
        <v>5</v>
      </c>
      <c r="E26" s="25">
        <f>+D26/C26</f>
        <v>0.0006876633200385092</v>
      </c>
    </row>
    <row r="27" spans="1:5" ht="14.25" thickTop="1">
      <c r="A27" s="15" t="s">
        <v>9</v>
      </c>
      <c r="B27" s="28">
        <f>SUM(B23:B26)</f>
        <v>105738</v>
      </c>
      <c r="C27" s="28">
        <f>SUM(C23:C26)</f>
        <v>105629</v>
      </c>
      <c r="D27" s="29">
        <f>SUM(D23:D26)</f>
        <v>109</v>
      </c>
      <c r="E27" s="31">
        <f>+D27/C27</f>
        <v>0.0010319135843376345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102</v>
      </c>
      <c r="C32" s="33">
        <v>75</v>
      </c>
      <c r="D32" s="36">
        <f>B32-C32</f>
        <v>27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313</v>
      </c>
      <c r="C35" s="34">
        <v>230</v>
      </c>
      <c r="D35" s="36">
        <f>B35-C35</f>
        <v>83</v>
      </c>
    </row>
    <row r="36" spans="2:4" ht="14.25" hidden="1" thickBot="1">
      <c r="B36" s="59" t="s">
        <v>24</v>
      </c>
      <c r="C36" s="60"/>
      <c r="D36" s="35">
        <v>109</v>
      </c>
    </row>
    <row r="37" spans="2:4" ht="14.25" hidden="1" thickBot="1">
      <c r="B37" s="59" t="s">
        <v>25</v>
      </c>
      <c r="C37" s="60"/>
      <c r="D37" s="35">
        <v>-327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16221</v>
      </c>
    </row>
    <row r="42" spans="3:4" ht="13.5">
      <c r="C42" s="49" t="s">
        <v>39</v>
      </c>
      <c r="D42" s="48">
        <v>63649</v>
      </c>
    </row>
    <row r="43" spans="3:4" ht="13.5">
      <c r="C43" s="49" t="s">
        <v>40</v>
      </c>
      <c r="D43" s="48">
        <v>25868</v>
      </c>
    </row>
    <row r="44" spans="3:4" ht="13.5">
      <c r="C44" s="50" t="s">
        <v>41</v>
      </c>
      <c r="D44" s="48">
        <v>105738</v>
      </c>
    </row>
    <row r="45" spans="3:4" ht="13.5">
      <c r="C45" s="50" t="s">
        <v>37</v>
      </c>
      <c r="D45" s="51">
        <v>0.2446424180521667</v>
      </c>
    </row>
    <row r="46" spans="3:4" ht="14.25" thickBot="1">
      <c r="C46" s="43" t="s">
        <v>43</v>
      </c>
      <c r="D46" s="42">
        <v>44.87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27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37489</v>
      </c>
      <c r="C4" s="37">
        <f>SUM(D4:E4)</f>
        <v>81257</v>
      </c>
      <c r="D4" s="9">
        <v>38714</v>
      </c>
      <c r="E4" s="10">
        <v>42543</v>
      </c>
    </row>
    <row r="5" spans="1:5" ht="18" customHeight="1">
      <c r="A5" s="11" t="s">
        <v>6</v>
      </c>
      <c r="B5" s="12">
        <v>1817</v>
      </c>
      <c r="C5" s="37">
        <f>SUM(D5:E5)</f>
        <v>3989</v>
      </c>
      <c r="D5" s="13">
        <v>1936</v>
      </c>
      <c r="E5" s="14">
        <v>2053</v>
      </c>
    </row>
    <row r="6" spans="1:5" ht="18" customHeight="1">
      <c r="A6" s="11" t="s">
        <v>7</v>
      </c>
      <c r="B6" s="12">
        <v>5701</v>
      </c>
      <c r="C6" s="37">
        <f>SUM(D6:E6)</f>
        <v>13257</v>
      </c>
      <c r="D6" s="13">
        <v>6313</v>
      </c>
      <c r="E6" s="14">
        <v>6944</v>
      </c>
    </row>
    <row r="7" spans="1:5" ht="18" customHeight="1" thickBot="1">
      <c r="A7" s="11" t="s">
        <v>8</v>
      </c>
      <c r="B7" s="39">
        <v>3145</v>
      </c>
      <c r="C7" s="37">
        <f>SUM(D7:E7)</f>
        <v>7270</v>
      </c>
      <c r="D7" s="13">
        <v>3440</v>
      </c>
      <c r="E7" s="14">
        <v>3830</v>
      </c>
    </row>
    <row r="8" spans="1:6" ht="19.5" customHeight="1" thickTop="1">
      <c r="A8" s="15" t="s">
        <v>9</v>
      </c>
      <c r="B8" s="16">
        <f>SUM(B4:B7)</f>
        <v>48152</v>
      </c>
      <c r="C8" s="17">
        <f>SUM(C4:C7)</f>
        <v>105773</v>
      </c>
      <c r="D8" s="17">
        <f>SUM(D4:D7)</f>
        <v>50403</v>
      </c>
      <c r="E8" s="17">
        <f>SUM(E4:E7)</f>
        <v>55370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37489</v>
      </c>
      <c r="C14" s="24">
        <v>37468</v>
      </c>
      <c r="D14" s="8">
        <f>+B14-C14</f>
        <v>21</v>
      </c>
      <c r="E14" s="25">
        <f>+D14/C14</f>
        <v>0.0005604782747944913</v>
      </c>
    </row>
    <row r="15" spans="1:5" ht="13.5">
      <c r="A15" s="11" t="s">
        <v>6</v>
      </c>
      <c r="B15" s="23">
        <f>B5</f>
        <v>1817</v>
      </c>
      <c r="C15" s="14">
        <v>1811</v>
      </c>
      <c r="D15" s="12">
        <f>+B15-C15</f>
        <v>6</v>
      </c>
      <c r="E15" s="27">
        <f>+D15/C15</f>
        <v>0.0033130866924351186</v>
      </c>
    </row>
    <row r="16" spans="1:5" ht="13.5">
      <c r="A16" s="11" t="s">
        <v>7</v>
      </c>
      <c r="B16" s="23">
        <f>B6</f>
        <v>5701</v>
      </c>
      <c r="C16" s="14">
        <v>5705</v>
      </c>
      <c r="D16" s="12">
        <f>+B16-C16</f>
        <v>-4</v>
      </c>
      <c r="E16" s="27">
        <f>+D16/C16</f>
        <v>-0.0007011393514460999</v>
      </c>
    </row>
    <row r="17" spans="1:5" ht="14.25" thickBot="1">
      <c r="A17" s="11" t="s">
        <v>8</v>
      </c>
      <c r="B17" s="23">
        <f>B7</f>
        <v>3145</v>
      </c>
      <c r="C17" s="14">
        <v>3149</v>
      </c>
      <c r="D17" s="12">
        <f>+B17-C17</f>
        <v>-4</v>
      </c>
      <c r="E17" s="27">
        <f>+D17/C17</f>
        <v>-0.0012702445220704986</v>
      </c>
    </row>
    <row r="18" spans="1:5" ht="14.25" thickTop="1">
      <c r="A18" s="15" t="s">
        <v>9</v>
      </c>
      <c r="B18" s="28">
        <f>SUM(B14:B17)</f>
        <v>48152</v>
      </c>
      <c r="C18" s="28">
        <f>SUM(C14:C17)</f>
        <v>48133</v>
      </c>
      <c r="D18" s="29">
        <f>SUM(D14:D17)</f>
        <v>19</v>
      </c>
      <c r="E18" s="30">
        <f>+D18/C18</f>
        <v>0.0003947395757588349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81257</v>
      </c>
      <c r="C23" s="24">
        <v>81193</v>
      </c>
      <c r="D23" s="8">
        <f>+B23-C23</f>
        <v>64</v>
      </c>
      <c r="E23" s="25">
        <f>+D23/C23</f>
        <v>0.0007882452920818297</v>
      </c>
    </row>
    <row r="24" spans="1:5" ht="13.5">
      <c r="A24" s="11" t="s">
        <v>6</v>
      </c>
      <c r="B24" s="14">
        <v>3989</v>
      </c>
      <c r="C24" s="14">
        <v>3994</v>
      </c>
      <c r="D24" s="12">
        <f>+B24-C24</f>
        <v>-5</v>
      </c>
      <c r="E24" s="25">
        <f>+D24/C24</f>
        <v>-0.0012518778167250877</v>
      </c>
    </row>
    <row r="25" spans="1:5" ht="13.5">
      <c r="A25" s="11" t="s">
        <v>7</v>
      </c>
      <c r="B25" s="14">
        <v>13257</v>
      </c>
      <c r="C25" s="14">
        <v>13275</v>
      </c>
      <c r="D25" s="12">
        <f>+B25-C25</f>
        <v>-18</v>
      </c>
      <c r="E25" s="25">
        <f>+D25/C25</f>
        <v>-0.0013559322033898306</v>
      </c>
    </row>
    <row r="26" spans="1:5" ht="14.25" thickBot="1">
      <c r="A26" s="11" t="s">
        <v>8</v>
      </c>
      <c r="B26" s="14">
        <v>7270</v>
      </c>
      <c r="C26" s="14">
        <v>7276</v>
      </c>
      <c r="D26" s="12">
        <f>+B26-C26</f>
        <v>-6</v>
      </c>
      <c r="E26" s="25">
        <f>+D26/C26</f>
        <v>-0.0008246289169873557</v>
      </c>
    </row>
    <row r="27" spans="1:5" ht="14.25" thickTop="1">
      <c r="A27" s="15" t="s">
        <v>9</v>
      </c>
      <c r="B27" s="28">
        <f>SUM(B23:B26)</f>
        <v>105773</v>
      </c>
      <c r="C27" s="28">
        <f>SUM(C23:C26)</f>
        <v>105738</v>
      </c>
      <c r="D27" s="29">
        <f>SUM(D23:D26)</f>
        <v>35</v>
      </c>
      <c r="E27" s="31">
        <f>+D27/C27</f>
        <v>0.00033100682819799885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112</v>
      </c>
      <c r="C32" s="33">
        <v>93</v>
      </c>
      <c r="D32" s="36">
        <f>B32-C32</f>
        <v>19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234</v>
      </c>
      <c r="C35" s="34">
        <v>224</v>
      </c>
      <c r="D35" s="36">
        <f>B35-C35</f>
        <v>10</v>
      </c>
    </row>
    <row r="36" spans="2:4" ht="14.25" hidden="1" thickBot="1">
      <c r="B36" s="59" t="s">
        <v>24</v>
      </c>
      <c r="C36" s="60"/>
      <c r="D36" s="35">
        <f>D32+D35</f>
        <v>29</v>
      </c>
    </row>
    <row r="37" spans="2:4" ht="14.25" hidden="1" thickBot="1">
      <c r="B37" s="59" t="s">
        <v>25</v>
      </c>
      <c r="C37" s="60"/>
      <c r="D37" s="35">
        <v>-287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16210</v>
      </c>
    </row>
    <row r="42" spans="3:4" ht="13.5">
      <c r="C42" s="49" t="s">
        <v>39</v>
      </c>
      <c r="D42" s="48">
        <v>63689</v>
      </c>
    </row>
    <row r="43" spans="3:4" ht="13.5">
      <c r="C43" s="49" t="s">
        <v>40</v>
      </c>
      <c r="D43" s="48">
        <v>25874</v>
      </c>
    </row>
    <row r="44" spans="3:4" ht="13.5">
      <c r="C44" s="50" t="s">
        <v>41</v>
      </c>
      <c r="D44" s="48">
        <v>105773</v>
      </c>
    </row>
    <row r="45" spans="3:4" ht="13.5">
      <c r="C45" s="50" t="s">
        <v>37</v>
      </c>
      <c r="D45" s="51">
        <v>0.24461819178807445</v>
      </c>
    </row>
    <row r="46" spans="3:4" ht="14.25" thickBot="1">
      <c r="C46" s="43" t="s">
        <v>43</v>
      </c>
      <c r="D46" s="42">
        <v>44.87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26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37512</v>
      </c>
      <c r="C4" s="9">
        <f>SUM(D4:E4)</f>
        <v>81349</v>
      </c>
      <c r="D4" s="9">
        <v>38772</v>
      </c>
      <c r="E4" s="10">
        <v>42577</v>
      </c>
    </row>
    <row r="5" spans="1:5" ht="18" customHeight="1">
      <c r="A5" s="11" t="s">
        <v>6</v>
      </c>
      <c r="B5" s="12">
        <v>1812</v>
      </c>
      <c r="C5" s="9">
        <f>SUM(D5:E5)</f>
        <v>3980</v>
      </c>
      <c r="D5" s="13">
        <v>1930</v>
      </c>
      <c r="E5" s="14">
        <v>2050</v>
      </c>
    </row>
    <row r="6" spans="1:5" ht="18" customHeight="1">
      <c r="A6" s="11" t="s">
        <v>7</v>
      </c>
      <c r="B6" s="12">
        <v>5701</v>
      </c>
      <c r="C6" s="9">
        <f>SUM(D6:E6)</f>
        <v>13247</v>
      </c>
      <c r="D6" s="13">
        <v>6310</v>
      </c>
      <c r="E6" s="14">
        <v>6937</v>
      </c>
    </row>
    <row r="7" spans="1:5" ht="18" customHeight="1" thickBot="1">
      <c r="A7" s="11" t="s">
        <v>8</v>
      </c>
      <c r="B7" s="12">
        <v>3138</v>
      </c>
      <c r="C7" s="9">
        <f>SUM(D7:E7)</f>
        <v>7271</v>
      </c>
      <c r="D7" s="13">
        <v>3444</v>
      </c>
      <c r="E7" s="14">
        <v>3827</v>
      </c>
    </row>
    <row r="8" spans="1:6" ht="19.5" customHeight="1" thickTop="1">
      <c r="A8" s="15" t="s">
        <v>9</v>
      </c>
      <c r="B8" s="16">
        <f>SUM(B4:B7)</f>
        <v>48163</v>
      </c>
      <c r="C8" s="17">
        <f>SUM(C4:C7)</f>
        <v>105847</v>
      </c>
      <c r="D8" s="17">
        <f>SUM(D4:D7)</f>
        <v>50456</v>
      </c>
      <c r="E8" s="17">
        <f>SUM(E4:E7)</f>
        <v>55391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37512</v>
      </c>
      <c r="C14" s="24">
        <v>37489</v>
      </c>
      <c r="D14" s="8">
        <f>+B14-C14</f>
        <v>23</v>
      </c>
      <c r="E14" s="25">
        <f>+D14/C14</f>
        <v>0.0006135132972338553</v>
      </c>
    </row>
    <row r="15" spans="1:5" ht="13.5">
      <c r="A15" s="11" t="s">
        <v>6</v>
      </c>
      <c r="B15" s="23">
        <f>B5</f>
        <v>1812</v>
      </c>
      <c r="C15" s="14">
        <v>1817</v>
      </c>
      <c r="D15" s="12">
        <f>+B15-C15</f>
        <v>-5</v>
      </c>
      <c r="E15" s="27">
        <f>+D15/C15</f>
        <v>-0.00275178866263071</v>
      </c>
    </row>
    <row r="16" spans="1:5" ht="13.5">
      <c r="A16" s="11" t="s">
        <v>7</v>
      </c>
      <c r="B16" s="23">
        <f>B6</f>
        <v>5701</v>
      </c>
      <c r="C16" s="14">
        <v>5701</v>
      </c>
      <c r="D16" s="12">
        <f>+B16-C16</f>
        <v>0</v>
      </c>
      <c r="E16" s="27">
        <f>+D16/C16</f>
        <v>0</v>
      </c>
    </row>
    <row r="17" spans="1:5" ht="14.25" thickBot="1">
      <c r="A17" s="11" t="s">
        <v>8</v>
      </c>
      <c r="B17" s="23">
        <f>B7</f>
        <v>3138</v>
      </c>
      <c r="C17" s="14">
        <v>3145</v>
      </c>
      <c r="D17" s="12">
        <f>+B17-C17</f>
        <v>-7</v>
      </c>
      <c r="E17" s="27">
        <f>+D17/C17</f>
        <v>-0.0022257551669316376</v>
      </c>
    </row>
    <row r="18" spans="1:5" ht="14.25" thickTop="1">
      <c r="A18" s="15" t="s">
        <v>9</v>
      </c>
      <c r="B18" s="28">
        <f>SUM(B14:B17)</f>
        <v>48163</v>
      </c>
      <c r="C18" s="28">
        <f>SUM(C14:C17)</f>
        <v>48152</v>
      </c>
      <c r="D18" s="29">
        <f>SUM(D14:D17)</f>
        <v>11</v>
      </c>
      <c r="E18" s="30">
        <f>+D18/C18</f>
        <v>0.0002284432630004984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81349</v>
      </c>
      <c r="C23" s="24">
        <v>81257</v>
      </c>
      <c r="D23" s="8">
        <f>+B23-C23</f>
        <v>92</v>
      </c>
      <c r="E23" s="25">
        <f>+D23/C23</f>
        <v>0.0011322101480487835</v>
      </c>
    </row>
    <row r="24" spans="1:5" ht="13.5">
      <c r="A24" s="11" t="s">
        <v>6</v>
      </c>
      <c r="B24" s="26">
        <f>+C5</f>
        <v>3980</v>
      </c>
      <c r="C24" s="14">
        <v>3989</v>
      </c>
      <c r="D24" s="12">
        <f>+B24-C24</f>
        <v>-9</v>
      </c>
      <c r="E24" s="25">
        <f>+D24/C24</f>
        <v>-0.002256204562547004</v>
      </c>
    </row>
    <row r="25" spans="1:5" ht="13.5">
      <c r="A25" s="11" t="s">
        <v>7</v>
      </c>
      <c r="B25" s="26">
        <f>+C6</f>
        <v>13247</v>
      </c>
      <c r="C25" s="14">
        <v>13257</v>
      </c>
      <c r="D25" s="12">
        <f>+B25-C25</f>
        <v>-10</v>
      </c>
      <c r="E25" s="25">
        <f>+D25/C25</f>
        <v>-0.0007543184732594101</v>
      </c>
    </row>
    <row r="26" spans="1:5" ht="14.25" thickBot="1">
      <c r="A26" s="11" t="s">
        <v>8</v>
      </c>
      <c r="B26" s="26">
        <f>+C7</f>
        <v>7271</v>
      </c>
      <c r="C26" s="14">
        <v>7270</v>
      </c>
      <c r="D26" s="12">
        <f>+B26-C26</f>
        <v>1</v>
      </c>
      <c r="E26" s="25">
        <f>+D26/C26</f>
        <v>0.0001375515818431912</v>
      </c>
    </row>
    <row r="27" spans="1:5" ht="14.25" thickTop="1">
      <c r="A27" s="15" t="s">
        <v>9</v>
      </c>
      <c r="B27" s="28">
        <f>SUM(B23:B26)</f>
        <v>105847</v>
      </c>
      <c r="C27" s="28">
        <f>SUM(C23:C26)</f>
        <v>105773</v>
      </c>
      <c r="D27" s="29">
        <f>SUM(D23:D26)</f>
        <v>74</v>
      </c>
      <c r="E27" s="31">
        <f>+D27/C27</f>
        <v>0.0006996114320289677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92</v>
      </c>
      <c r="C32" s="33">
        <v>93</v>
      </c>
      <c r="D32" s="36">
        <f>B32-C32</f>
        <v>-1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264</v>
      </c>
      <c r="C35" s="34">
        <v>184</v>
      </c>
      <c r="D35" s="36">
        <f>B35-C35</f>
        <v>80</v>
      </c>
    </row>
    <row r="36" spans="2:4" ht="14.25" hidden="1" thickBot="1">
      <c r="B36" s="59" t="s">
        <v>24</v>
      </c>
      <c r="C36" s="60"/>
      <c r="D36" s="35">
        <v>78</v>
      </c>
    </row>
    <row r="37" spans="2:4" ht="14.25" hidden="1" thickBot="1">
      <c r="B37" s="59" t="s">
        <v>25</v>
      </c>
      <c r="C37" s="60"/>
      <c r="D37" s="35">
        <v>-209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16215</v>
      </c>
    </row>
    <row r="42" spans="3:4" ht="13.5">
      <c r="C42" s="49" t="s">
        <v>39</v>
      </c>
      <c r="D42" s="48">
        <v>63751</v>
      </c>
    </row>
    <row r="43" spans="3:4" ht="13.5">
      <c r="C43" s="49" t="s">
        <v>40</v>
      </c>
      <c r="D43" s="48">
        <v>25881</v>
      </c>
    </row>
    <row r="44" spans="3:4" ht="13.5">
      <c r="C44" s="50" t="s">
        <v>41</v>
      </c>
      <c r="D44" s="48">
        <v>105847</v>
      </c>
    </row>
    <row r="45" spans="3:4" ht="13.5">
      <c r="C45" s="50" t="s">
        <v>37</v>
      </c>
      <c r="D45" s="51">
        <v>0.24451330694304044</v>
      </c>
    </row>
    <row r="46" spans="3:4" ht="14.25" thickBot="1">
      <c r="C46" s="43" t="s">
        <v>43</v>
      </c>
      <c r="D46" s="42">
        <v>44.87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35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37179</v>
      </c>
      <c r="C4" s="37">
        <f>SUM(D4:E4)</f>
        <v>81236</v>
      </c>
      <c r="D4" s="9">
        <v>38648</v>
      </c>
      <c r="E4" s="10">
        <v>42588</v>
      </c>
    </row>
    <row r="5" spans="1:5" ht="18" customHeight="1">
      <c r="A5" s="11" t="s">
        <v>6</v>
      </c>
      <c r="B5" s="12">
        <v>1825</v>
      </c>
      <c r="C5" s="37">
        <f>SUM(D5:E5)</f>
        <v>4061</v>
      </c>
      <c r="D5" s="13">
        <v>1966</v>
      </c>
      <c r="E5" s="14">
        <v>2095</v>
      </c>
    </row>
    <row r="6" spans="1:5" ht="18" customHeight="1">
      <c r="A6" s="11" t="s">
        <v>7</v>
      </c>
      <c r="B6" s="12">
        <v>5676</v>
      </c>
      <c r="C6" s="37">
        <f>SUM(D6:E6)</f>
        <v>13372</v>
      </c>
      <c r="D6" s="13">
        <v>6375</v>
      </c>
      <c r="E6" s="14">
        <v>6997</v>
      </c>
    </row>
    <row r="7" spans="1:5" ht="18" customHeight="1" thickBot="1">
      <c r="A7" s="11" t="s">
        <v>8</v>
      </c>
      <c r="B7" s="39">
        <v>3151</v>
      </c>
      <c r="C7" s="37">
        <f>SUM(D7:E7)</f>
        <v>7342</v>
      </c>
      <c r="D7" s="13">
        <v>3463</v>
      </c>
      <c r="E7" s="14">
        <v>3879</v>
      </c>
    </row>
    <row r="8" spans="1:6" ht="19.5" customHeight="1" thickTop="1">
      <c r="A8" s="15" t="s">
        <v>9</v>
      </c>
      <c r="B8" s="16">
        <f>SUM(B4:B7)</f>
        <v>47831</v>
      </c>
      <c r="C8" s="17">
        <f>SUM(C4:C7)</f>
        <v>106011</v>
      </c>
      <c r="D8" s="17">
        <f>SUM(D4:D7)</f>
        <v>50452</v>
      </c>
      <c r="E8" s="17">
        <f>SUM(E4:E7)</f>
        <v>55559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37179</v>
      </c>
      <c r="C14" s="24">
        <v>37198</v>
      </c>
      <c r="D14" s="8">
        <f>+B14-C14</f>
        <v>-19</v>
      </c>
      <c r="E14" s="25">
        <f>+D14/C14</f>
        <v>-0.0005107801494704016</v>
      </c>
    </row>
    <row r="15" spans="1:5" ht="13.5">
      <c r="A15" s="11" t="s">
        <v>6</v>
      </c>
      <c r="B15" s="23">
        <f>B5</f>
        <v>1825</v>
      </c>
      <c r="C15" s="14">
        <v>1826</v>
      </c>
      <c r="D15" s="12">
        <f>+B15-C15</f>
        <v>-1</v>
      </c>
      <c r="E15" s="27">
        <f>+D15/C15</f>
        <v>-0.000547645125958379</v>
      </c>
    </row>
    <row r="16" spans="1:5" ht="13.5">
      <c r="A16" s="11" t="s">
        <v>7</v>
      </c>
      <c r="B16" s="23">
        <f>B6</f>
        <v>5676</v>
      </c>
      <c r="C16" s="14">
        <v>5679</v>
      </c>
      <c r="D16" s="12">
        <f>+B16-C16</f>
        <v>-3</v>
      </c>
      <c r="E16" s="27">
        <f>+D16/C16</f>
        <v>-0.0005282620179609086</v>
      </c>
    </row>
    <row r="17" spans="1:5" ht="14.25" thickBot="1">
      <c r="A17" s="11" t="s">
        <v>8</v>
      </c>
      <c r="B17" s="23">
        <f>B7</f>
        <v>3151</v>
      </c>
      <c r="C17" s="14">
        <v>3154</v>
      </c>
      <c r="D17" s="12">
        <f>+B17-C17</f>
        <v>-3</v>
      </c>
      <c r="E17" s="27">
        <f>+D17/C17</f>
        <v>-0.0009511731135066582</v>
      </c>
    </row>
    <row r="18" spans="1:5" ht="14.25" thickTop="1">
      <c r="A18" s="15" t="s">
        <v>9</v>
      </c>
      <c r="B18" s="28">
        <f>SUM(B14:B17)</f>
        <v>47831</v>
      </c>
      <c r="C18" s="28">
        <f>SUM(C14:C17)</f>
        <v>47857</v>
      </c>
      <c r="D18" s="29">
        <f>SUM(D14:D17)</f>
        <v>-26</v>
      </c>
      <c r="E18" s="30">
        <f>+D18/C18</f>
        <v>-0.0005432852038364294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81236</v>
      </c>
      <c r="C23" s="24">
        <v>81282</v>
      </c>
      <c r="D23" s="8">
        <f>+B23-C23</f>
        <v>-46</v>
      </c>
      <c r="E23" s="25">
        <f>+D23/C23</f>
        <v>-0.0005659309564233164</v>
      </c>
    </row>
    <row r="24" spans="1:5" ht="13.5">
      <c r="A24" s="11" t="s">
        <v>6</v>
      </c>
      <c r="B24" s="14">
        <v>4061</v>
      </c>
      <c r="C24" s="14">
        <v>4067</v>
      </c>
      <c r="D24" s="12">
        <f>+B24-C24</f>
        <v>-6</v>
      </c>
      <c r="E24" s="25">
        <f>+D24/C24</f>
        <v>-0.0014752889107450208</v>
      </c>
    </row>
    <row r="25" spans="1:5" ht="13.5">
      <c r="A25" s="11" t="s">
        <v>7</v>
      </c>
      <c r="B25" s="14">
        <v>13372</v>
      </c>
      <c r="C25" s="14">
        <v>13385</v>
      </c>
      <c r="D25" s="12">
        <f>+B25-C25</f>
        <v>-13</v>
      </c>
      <c r="E25" s="25">
        <f>+D25/C25</f>
        <v>-0.0009712364587224505</v>
      </c>
    </row>
    <row r="26" spans="1:5" ht="14.25" thickBot="1">
      <c r="A26" s="11" t="s">
        <v>8</v>
      </c>
      <c r="B26" s="14">
        <v>7342</v>
      </c>
      <c r="C26" s="14">
        <v>7348</v>
      </c>
      <c r="D26" s="12">
        <f>+B26-C26</f>
        <v>-6</v>
      </c>
      <c r="E26" s="25">
        <f>+D26/C26</f>
        <v>-0.0008165487207403375</v>
      </c>
    </row>
    <row r="27" spans="1:5" ht="14.25" thickTop="1">
      <c r="A27" s="15" t="s">
        <v>9</v>
      </c>
      <c r="B27" s="28">
        <f>SUM(B23:B26)</f>
        <v>106011</v>
      </c>
      <c r="C27" s="28">
        <f>SUM(C23:C26)</f>
        <v>106082</v>
      </c>
      <c r="D27" s="29">
        <f>SUM(D23:D26)</f>
        <v>-71</v>
      </c>
      <c r="E27" s="31">
        <f>+D27/C27</f>
        <v>-0.0006692935653551026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84</v>
      </c>
      <c r="C32" s="33">
        <v>116</v>
      </c>
      <c r="D32" s="36">
        <f>B32-C32</f>
        <v>-32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261</v>
      </c>
      <c r="C35" s="34">
        <v>305</v>
      </c>
      <c r="D35" s="36">
        <f>B35-C35</f>
        <v>-44</v>
      </c>
    </row>
    <row r="36" spans="2:4" ht="14.25" hidden="1" thickBot="1">
      <c r="B36" s="59" t="s">
        <v>24</v>
      </c>
      <c r="C36" s="60"/>
      <c r="D36" s="35">
        <v>-77</v>
      </c>
    </row>
    <row r="37" spans="2:4" ht="14.25" hidden="1" thickBot="1">
      <c r="B37" s="59" t="s">
        <v>25</v>
      </c>
      <c r="C37" s="60"/>
      <c r="D37" s="35">
        <v>-560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16454</v>
      </c>
    </row>
    <row r="42" spans="3:4" ht="13.5">
      <c r="C42" s="49" t="s">
        <v>39</v>
      </c>
      <c r="D42" s="48">
        <v>63740</v>
      </c>
    </row>
    <row r="43" spans="3:4" ht="13.5">
      <c r="C43" s="49" t="s">
        <v>40</v>
      </c>
      <c r="D43" s="48">
        <v>25817</v>
      </c>
    </row>
    <row r="44" spans="3:4" ht="13.5">
      <c r="C44" s="50" t="s">
        <v>41</v>
      </c>
      <c r="D44" s="48">
        <v>106011</v>
      </c>
    </row>
    <row r="45" spans="3:4" ht="13.5">
      <c r="C45" s="50" t="s">
        <v>37</v>
      </c>
      <c r="D45" s="51">
        <v>0.2435313316542623</v>
      </c>
    </row>
    <row r="46" spans="3:4" ht="14.25" thickBot="1">
      <c r="C46" s="43" t="s">
        <v>43</v>
      </c>
      <c r="D46" s="42">
        <v>44.64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34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24">
        <v>36862</v>
      </c>
      <c r="C4" s="9">
        <f>SUM(D4:E4)</f>
        <v>80207</v>
      </c>
      <c r="D4" s="9">
        <v>38086</v>
      </c>
      <c r="E4" s="10">
        <v>42121</v>
      </c>
    </row>
    <row r="5" spans="1:5" ht="18" customHeight="1">
      <c r="A5" s="11" t="s">
        <v>6</v>
      </c>
      <c r="B5" s="14">
        <v>1817</v>
      </c>
      <c r="C5" s="9">
        <f>SUM(D5:E5)</f>
        <v>4024</v>
      </c>
      <c r="D5" s="13">
        <v>1946</v>
      </c>
      <c r="E5" s="14">
        <v>2078</v>
      </c>
    </row>
    <row r="6" spans="1:5" ht="18" customHeight="1">
      <c r="A6" s="11" t="s">
        <v>7</v>
      </c>
      <c r="B6" s="14">
        <v>5669</v>
      </c>
      <c r="C6" s="9">
        <f>SUM(D6:E6)</f>
        <v>13293</v>
      </c>
      <c r="D6" s="13">
        <v>6335</v>
      </c>
      <c r="E6" s="14">
        <v>6958</v>
      </c>
    </row>
    <row r="7" spans="1:5" ht="18" customHeight="1" thickBot="1">
      <c r="A7" s="11" t="s">
        <v>8</v>
      </c>
      <c r="B7" s="14">
        <v>3139</v>
      </c>
      <c r="C7" s="9">
        <f>SUM(D7:E7)</f>
        <v>7289</v>
      </c>
      <c r="D7" s="13">
        <v>3435</v>
      </c>
      <c r="E7" s="14">
        <v>3854</v>
      </c>
    </row>
    <row r="8" spans="1:6" ht="19.5" customHeight="1" thickTop="1">
      <c r="A8" s="15" t="s">
        <v>9</v>
      </c>
      <c r="B8" s="16">
        <f>SUM(B4:B7)</f>
        <v>47487</v>
      </c>
      <c r="C8" s="17">
        <f>SUM(C4:C7)</f>
        <v>104813</v>
      </c>
      <c r="D8" s="17">
        <f>SUM(D4:D7)</f>
        <v>49802</v>
      </c>
      <c r="E8" s="17">
        <f>SUM(E4:E7)</f>
        <v>55011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36862</v>
      </c>
      <c r="C14" s="24">
        <v>37179</v>
      </c>
      <c r="D14" s="8">
        <f>+B14-C14</f>
        <v>-317</v>
      </c>
      <c r="E14" s="25">
        <f>+D14/C14</f>
        <v>-0.008526318620726754</v>
      </c>
    </row>
    <row r="15" spans="1:5" ht="13.5">
      <c r="A15" s="11" t="s">
        <v>6</v>
      </c>
      <c r="B15" s="23">
        <f>B5</f>
        <v>1817</v>
      </c>
      <c r="C15" s="14">
        <v>1825</v>
      </c>
      <c r="D15" s="12">
        <f>+B15-C15</f>
        <v>-8</v>
      </c>
      <c r="E15" s="27">
        <f>+D15/C15</f>
        <v>-0.004383561643835616</v>
      </c>
    </row>
    <row r="16" spans="1:5" ht="13.5">
      <c r="A16" s="11" t="s">
        <v>7</v>
      </c>
      <c r="B16" s="23">
        <f>B6</f>
        <v>5669</v>
      </c>
      <c r="C16" s="14">
        <v>5676</v>
      </c>
      <c r="D16" s="12">
        <f>+B16-C16</f>
        <v>-7</v>
      </c>
      <c r="E16" s="27">
        <f>+D16/C16</f>
        <v>-0.0012332628611698379</v>
      </c>
    </row>
    <row r="17" spans="1:5" ht="14.25" thickBot="1">
      <c r="A17" s="11" t="s">
        <v>8</v>
      </c>
      <c r="B17" s="23">
        <f>B7</f>
        <v>3139</v>
      </c>
      <c r="C17" s="14">
        <v>3151</v>
      </c>
      <c r="D17" s="12">
        <f>+B17-C17</f>
        <v>-12</v>
      </c>
      <c r="E17" s="27">
        <f>+D17/C17</f>
        <v>-0.003808314820691844</v>
      </c>
    </row>
    <row r="18" spans="1:5" ht="14.25" thickTop="1">
      <c r="A18" s="15" t="s">
        <v>9</v>
      </c>
      <c r="B18" s="28">
        <f>SUM(B14:B17)</f>
        <v>47487</v>
      </c>
      <c r="C18" s="28">
        <f>SUM(C14:C17)</f>
        <v>47831</v>
      </c>
      <c r="D18" s="29">
        <f>SUM(D14:D17)</f>
        <v>-344</v>
      </c>
      <c r="E18" s="30">
        <f>+D18/C18</f>
        <v>-0.007191988459367356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80207</v>
      </c>
      <c r="C23" s="24">
        <v>81236</v>
      </c>
      <c r="D23" s="8">
        <f>+B23-C23</f>
        <v>-1029</v>
      </c>
      <c r="E23" s="25">
        <f>+D23/C23</f>
        <v>-0.012666797971342755</v>
      </c>
    </row>
    <row r="24" spans="1:5" ht="13.5">
      <c r="A24" s="11" t="s">
        <v>6</v>
      </c>
      <c r="B24" s="14">
        <v>4024</v>
      </c>
      <c r="C24" s="14">
        <v>4061</v>
      </c>
      <c r="D24" s="12">
        <f>+B24-C24</f>
        <v>-37</v>
      </c>
      <c r="E24" s="25">
        <f>+D24/C24</f>
        <v>-0.00911105639005171</v>
      </c>
    </row>
    <row r="25" spans="1:5" ht="13.5">
      <c r="A25" s="11" t="s">
        <v>7</v>
      </c>
      <c r="B25" s="14">
        <v>13293</v>
      </c>
      <c r="C25" s="14">
        <v>13372</v>
      </c>
      <c r="D25" s="12">
        <f>+B25-C25</f>
        <v>-79</v>
      </c>
      <c r="E25" s="25">
        <f>+D25/C25</f>
        <v>-0.005907867185163027</v>
      </c>
    </row>
    <row r="26" spans="1:5" ht="14.25" thickBot="1">
      <c r="A26" s="11" t="s">
        <v>8</v>
      </c>
      <c r="B26" s="14">
        <v>7289</v>
      </c>
      <c r="C26" s="14">
        <v>7342</v>
      </c>
      <c r="D26" s="12">
        <f>+B26-C26</f>
        <v>-53</v>
      </c>
      <c r="E26" s="25">
        <f>+D26/C26</f>
        <v>-0.007218741487333152</v>
      </c>
    </row>
    <row r="27" spans="1:5" ht="14.25" thickTop="1">
      <c r="A27" s="15" t="s">
        <v>9</v>
      </c>
      <c r="B27" s="28">
        <f>SUM(B23:B26)</f>
        <v>104813</v>
      </c>
      <c r="C27" s="28">
        <f>SUM(C23:C26)</f>
        <v>106011</v>
      </c>
      <c r="D27" s="29">
        <f>SUM(D23:D26)</f>
        <v>-1198</v>
      </c>
      <c r="E27" s="31">
        <f>+D27/C27</f>
        <v>-0.011300714076841082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86</v>
      </c>
      <c r="C32" s="33">
        <v>90</v>
      </c>
      <c r="D32" s="36">
        <f>B32-C32</f>
        <v>-4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947</v>
      </c>
      <c r="C35" s="34">
        <v>2145</v>
      </c>
      <c r="D35" s="36">
        <f>B35-C35</f>
        <v>-1198</v>
      </c>
    </row>
    <row r="36" spans="2:4" ht="14.25" hidden="1" thickBot="1">
      <c r="B36" s="59" t="s">
        <v>24</v>
      </c>
      <c r="C36" s="60"/>
      <c r="D36" s="35">
        <f>D32+D35</f>
        <v>-1202</v>
      </c>
    </row>
    <row r="37" spans="2:4" ht="14.25" hidden="1" thickBot="1">
      <c r="B37" s="59" t="s">
        <v>25</v>
      </c>
      <c r="C37" s="60"/>
      <c r="D37" s="35">
        <v>-383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16181</v>
      </c>
    </row>
    <row r="42" spans="3:4" ht="13.5">
      <c r="C42" s="49" t="s">
        <v>39</v>
      </c>
      <c r="D42" s="48">
        <v>62794</v>
      </c>
    </row>
    <row r="43" spans="3:4" ht="13.5">
      <c r="C43" s="49" t="s">
        <v>40</v>
      </c>
      <c r="D43" s="48">
        <v>25838</v>
      </c>
    </row>
    <row r="44" spans="3:4" ht="13.5">
      <c r="C44" s="50" t="s">
        <v>41</v>
      </c>
      <c r="D44" s="48">
        <v>104813</v>
      </c>
    </row>
    <row r="45" spans="3:4" ht="14.25" thickBot="1">
      <c r="C45" s="54" t="s">
        <v>37</v>
      </c>
      <c r="D45" s="55">
        <v>0.2465152223483728</v>
      </c>
    </row>
    <row r="46" spans="3:4" ht="14.25" thickBot="1">
      <c r="C46" s="46" t="s">
        <v>43</v>
      </c>
      <c r="D46" s="45">
        <v>44.87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36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37250</v>
      </c>
      <c r="C4" s="37">
        <f>SUM(D4:E4)</f>
        <v>80836</v>
      </c>
      <c r="D4" s="9">
        <v>38438</v>
      </c>
      <c r="E4" s="10">
        <v>42398</v>
      </c>
    </row>
    <row r="5" spans="1:5" ht="18" customHeight="1">
      <c r="A5" s="11" t="s">
        <v>6</v>
      </c>
      <c r="B5" s="12">
        <v>1817</v>
      </c>
      <c r="C5" s="37">
        <f>SUM(D5:E5)</f>
        <v>4020</v>
      </c>
      <c r="D5" s="13">
        <v>1946</v>
      </c>
      <c r="E5" s="14">
        <v>2074</v>
      </c>
    </row>
    <row r="6" spans="1:5" ht="18" customHeight="1">
      <c r="A6" s="11" t="s">
        <v>7</v>
      </c>
      <c r="B6" s="12">
        <v>5685</v>
      </c>
      <c r="C6" s="37">
        <f>SUM(D6:E6)</f>
        <v>13291</v>
      </c>
      <c r="D6" s="13">
        <v>6333</v>
      </c>
      <c r="E6" s="14">
        <v>6958</v>
      </c>
    </row>
    <row r="7" spans="1:5" ht="18" customHeight="1" thickBot="1">
      <c r="A7" s="11" t="s">
        <v>8</v>
      </c>
      <c r="B7" s="39">
        <v>3152</v>
      </c>
      <c r="C7" s="37">
        <f>SUM(D7:E7)</f>
        <v>7298</v>
      </c>
      <c r="D7" s="13">
        <v>3443</v>
      </c>
      <c r="E7" s="14">
        <v>3855</v>
      </c>
    </row>
    <row r="8" spans="1:6" ht="19.5" customHeight="1" thickTop="1">
      <c r="A8" s="15" t="s">
        <v>9</v>
      </c>
      <c r="B8" s="16">
        <f>SUM(B4:B7)</f>
        <v>47904</v>
      </c>
      <c r="C8" s="17">
        <f>SUM(C4:C7)</f>
        <v>105445</v>
      </c>
      <c r="D8" s="17">
        <f>SUM(D4:D7)</f>
        <v>50160</v>
      </c>
      <c r="E8" s="17">
        <f>SUM(E4:E7)</f>
        <v>55285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37250</v>
      </c>
      <c r="C14" s="24">
        <v>36862</v>
      </c>
      <c r="D14" s="8">
        <f>+B14-C14</f>
        <v>388</v>
      </c>
      <c r="E14" s="25">
        <f>+D14/C14</f>
        <v>0.010525744669307146</v>
      </c>
    </row>
    <row r="15" spans="1:5" ht="13.5">
      <c r="A15" s="11" t="s">
        <v>6</v>
      </c>
      <c r="B15" s="23">
        <f>B5</f>
        <v>1817</v>
      </c>
      <c r="C15" s="14">
        <v>1817</v>
      </c>
      <c r="D15" s="12">
        <f>+B15-C15</f>
        <v>0</v>
      </c>
      <c r="E15" s="27">
        <f>+D15/C15</f>
        <v>0</v>
      </c>
    </row>
    <row r="16" spans="1:5" ht="13.5">
      <c r="A16" s="11" t="s">
        <v>7</v>
      </c>
      <c r="B16" s="23">
        <f>B6</f>
        <v>5685</v>
      </c>
      <c r="C16" s="14">
        <v>5669</v>
      </c>
      <c r="D16" s="12">
        <f>+B16-C16</f>
        <v>16</v>
      </c>
      <c r="E16" s="27">
        <f>+D16/C16</f>
        <v>0.002822367260539778</v>
      </c>
    </row>
    <row r="17" spans="1:5" ht="14.25" thickBot="1">
      <c r="A17" s="11" t="s">
        <v>8</v>
      </c>
      <c r="B17" s="23">
        <f>B7</f>
        <v>3152</v>
      </c>
      <c r="C17" s="14">
        <v>3139</v>
      </c>
      <c r="D17" s="12">
        <f>+B17-C17</f>
        <v>13</v>
      </c>
      <c r="E17" s="27">
        <f>+D17/C17</f>
        <v>0.00414144632048423</v>
      </c>
    </row>
    <row r="18" spans="1:5" ht="14.25" thickTop="1">
      <c r="A18" s="15" t="s">
        <v>9</v>
      </c>
      <c r="B18" s="28">
        <f>SUM(B14:B17)</f>
        <v>47904</v>
      </c>
      <c r="C18" s="28">
        <f>SUM(C14:C17)</f>
        <v>47487</v>
      </c>
      <c r="D18" s="29">
        <f>SUM(D14:D17)</f>
        <v>417</v>
      </c>
      <c r="E18" s="30">
        <f>+D18/C18</f>
        <v>0.008781350685450755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80836</v>
      </c>
      <c r="C23" s="24">
        <v>80207</v>
      </c>
      <c r="D23" s="8">
        <f>+B23-C23</f>
        <v>629</v>
      </c>
      <c r="E23" s="25">
        <f>+D23/C23</f>
        <v>0.00784220828605982</v>
      </c>
    </row>
    <row r="24" spans="1:5" ht="13.5">
      <c r="A24" s="11" t="s">
        <v>6</v>
      </c>
      <c r="B24" s="14">
        <v>4020</v>
      </c>
      <c r="C24" s="14">
        <v>4024</v>
      </c>
      <c r="D24" s="12">
        <f>+B24-C24</f>
        <v>-4</v>
      </c>
      <c r="E24" s="25">
        <f>+D24/C24</f>
        <v>-0.0009940357852882703</v>
      </c>
    </row>
    <row r="25" spans="1:5" ht="13.5">
      <c r="A25" s="11" t="s">
        <v>7</v>
      </c>
      <c r="B25" s="14">
        <v>13291</v>
      </c>
      <c r="C25" s="14">
        <v>13293</v>
      </c>
      <c r="D25" s="12">
        <f>+B25-C25</f>
        <v>-2</v>
      </c>
      <c r="E25" s="25">
        <f>+D25/C25</f>
        <v>-0.00015045512675844429</v>
      </c>
    </row>
    <row r="26" spans="1:5" ht="14.25" thickBot="1">
      <c r="A26" s="11" t="s">
        <v>8</v>
      </c>
      <c r="B26" s="14">
        <v>7298</v>
      </c>
      <c r="C26" s="14">
        <v>7289</v>
      </c>
      <c r="D26" s="12">
        <f>+B26-C26</f>
        <v>9</v>
      </c>
      <c r="E26" s="25">
        <f>+D26/C26</f>
        <v>0.0012347372753464124</v>
      </c>
    </row>
    <row r="27" spans="1:5" ht="14.25" thickTop="1">
      <c r="A27" s="15" t="s">
        <v>9</v>
      </c>
      <c r="B27" s="28">
        <f>SUM(B23:B26)</f>
        <v>105445</v>
      </c>
      <c r="C27" s="28">
        <f>SUM(C23:C26)</f>
        <v>104813</v>
      </c>
      <c r="D27" s="29">
        <f>SUM(D23:D26)</f>
        <v>632</v>
      </c>
      <c r="E27" s="31">
        <f>+D27/C27</f>
        <v>0.006029786381460315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92</v>
      </c>
      <c r="C32" s="33">
        <v>78</v>
      </c>
      <c r="D32" s="36">
        <f>B32-C32</f>
        <v>14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1280</v>
      </c>
      <c r="C35" s="34">
        <v>664</v>
      </c>
      <c r="D35" s="36">
        <f>B35-C35</f>
        <v>616</v>
      </c>
    </row>
    <row r="36" spans="2:4" ht="14.25" hidden="1" thickBot="1">
      <c r="B36" s="59" t="s">
        <v>24</v>
      </c>
      <c r="C36" s="60"/>
      <c r="D36" s="35">
        <v>629</v>
      </c>
    </row>
    <row r="37" spans="2:4" ht="14.25" hidden="1" thickBot="1">
      <c r="B37" s="59" t="s">
        <v>25</v>
      </c>
      <c r="C37" s="60"/>
      <c r="D37" s="35">
        <v>-562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16320</v>
      </c>
    </row>
    <row r="42" spans="3:4" ht="13.5">
      <c r="C42" s="49" t="s">
        <v>39</v>
      </c>
      <c r="D42" s="48">
        <v>63263</v>
      </c>
    </row>
    <row r="43" spans="3:4" ht="13.5">
      <c r="C43" s="49" t="s">
        <v>40</v>
      </c>
      <c r="D43" s="48">
        <v>25862</v>
      </c>
    </row>
    <row r="44" spans="3:4" ht="13.5">
      <c r="C44" s="50" t="s">
        <v>41</v>
      </c>
      <c r="D44" s="48">
        <v>105445</v>
      </c>
    </row>
    <row r="45" spans="3:4" ht="13.5">
      <c r="C45" s="50" t="s">
        <v>37</v>
      </c>
      <c r="D45" s="51">
        <v>0.24526530418701692</v>
      </c>
    </row>
    <row r="46" spans="3:4" ht="14.25" thickBot="1">
      <c r="C46" s="43" t="s">
        <v>43</v>
      </c>
      <c r="D46" s="42">
        <v>44.86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33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37290</v>
      </c>
      <c r="C4" s="37">
        <f>SUM(D4:E4)</f>
        <v>80860</v>
      </c>
      <c r="D4" s="9">
        <v>38451</v>
      </c>
      <c r="E4" s="10">
        <v>42409</v>
      </c>
    </row>
    <row r="5" spans="1:5" ht="18" customHeight="1">
      <c r="A5" s="11" t="s">
        <v>6</v>
      </c>
      <c r="B5" s="12">
        <v>1823</v>
      </c>
      <c r="C5" s="37">
        <f>SUM(D5:E5)</f>
        <v>4019</v>
      </c>
      <c r="D5" s="13">
        <v>1944</v>
      </c>
      <c r="E5" s="14">
        <v>2075</v>
      </c>
    </row>
    <row r="6" spans="1:5" ht="18" customHeight="1">
      <c r="A6" s="11" t="s">
        <v>7</v>
      </c>
      <c r="B6" s="12">
        <v>5674</v>
      </c>
      <c r="C6" s="37">
        <f>SUM(D6:E6)</f>
        <v>13265</v>
      </c>
      <c r="D6" s="13">
        <v>6322</v>
      </c>
      <c r="E6" s="14">
        <v>6943</v>
      </c>
    </row>
    <row r="7" spans="1:5" ht="18" customHeight="1" thickBot="1">
      <c r="A7" s="11" t="s">
        <v>8</v>
      </c>
      <c r="B7" s="39">
        <v>3147</v>
      </c>
      <c r="C7" s="37">
        <f>SUM(D7:E7)</f>
        <v>7283</v>
      </c>
      <c r="D7" s="13">
        <v>3433</v>
      </c>
      <c r="E7" s="14">
        <v>3850</v>
      </c>
    </row>
    <row r="8" spans="1:6" ht="19.5" customHeight="1" thickTop="1">
      <c r="A8" s="15" t="s">
        <v>9</v>
      </c>
      <c r="B8" s="16">
        <f>SUM(B4:B7)</f>
        <v>47934</v>
      </c>
      <c r="C8" s="17">
        <f>SUM(C4:C7)</f>
        <v>105427</v>
      </c>
      <c r="D8" s="17">
        <f>SUM(D4:D7)</f>
        <v>50150</v>
      </c>
      <c r="E8" s="17">
        <f>SUM(E4:E7)</f>
        <v>55277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37290</v>
      </c>
      <c r="C14" s="24">
        <v>37250</v>
      </c>
      <c r="D14" s="8">
        <f>+B14-C14</f>
        <v>40</v>
      </c>
      <c r="E14" s="25">
        <f>+D14/C14</f>
        <v>0.0010738255033557046</v>
      </c>
    </row>
    <row r="15" spans="1:5" ht="13.5">
      <c r="A15" s="11" t="s">
        <v>6</v>
      </c>
      <c r="B15" s="23">
        <f>B5</f>
        <v>1823</v>
      </c>
      <c r="C15" s="14">
        <v>1817</v>
      </c>
      <c r="D15" s="12">
        <f>+B15-C15</f>
        <v>6</v>
      </c>
      <c r="E15" s="27">
        <f>+D15/C15</f>
        <v>0.003302146395156852</v>
      </c>
    </row>
    <row r="16" spans="1:5" ht="13.5">
      <c r="A16" s="11" t="s">
        <v>7</v>
      </c>
      <c r="B16" s="23">
        <f>B6</f>
        <v>5674</v>
      </c>
      <c r="C16" s="14">
        <v>5685</v>
      </c>
      <c r="D16" s="12">
        <f>+B16-C16</f>
        <v>-11</v>
      </c>
      <c r="E16" s="27">
        <f>+D16/C16</f>
        <v>-0.0019349164467897977</v>
      </c>
    </row>
    <row r="17" spans="1:5" ht="14.25" thickBot="1">
      <c r="A17" s="11" t="s">
        <v>8</v>
      </c>
      <c r="B17" s="23">
        <f>B7</f>
        <v>3147</v>
      </c>
      <c r="C17" s="14">
        <v>3152</v>
      </c>
      <c r="D17" s="12">
        <f>+B17-C17</f>
        <v>-5</v>
      </c>
      <c r="E17" s="27">
        <f>+D17/C17</f>
        <v>-0.0015862944162436548</v>
      </c>
    </row>
    <row r="18" spans="1:5" ht="14.25" thickTop="1">
      <c r="A18" s="15" t="s">
        <v>9</v>
      </c>
      <c r="B18" s="28">
        <f>SUM(B14:B17)</f>
        <v>47934</v>
      </c>
      <c r="C18" s="28">
        <f>SUM(C14:C17)</f>
        <v>47904</v>
      </c>
      <c r="D18" s="29">
        <f>SUM(D14:D17)</f>
        <v>30</v>
      </c>
      <c r="E18" s="30">
        <f>+D18/C18</f>
        <v>0.00062625250501002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80860</v>
      </c>
      <c r="C23" s="24">
        <v>80836</v>
      </c>
      <c r="D23" s="8">
        <f>+B23-C23</f>
        <v>24</v>
      </c>
      <c r="E23" s="25">
        <f>+D23/C23</f>
        <v>0.00029689742194071947</v>
      </c>
    </row>
    <row r="24" spans="1:5" ht="13.5">
      <c r="A24" s="11" t="s">
        <v>6</v>
      </c>
      <c r="B24" s="14">
        <v>4019</v>
      </c>
      <c r="C24" s="14">
        <v>4020</v>
      </c>
      <c r="D24" s="12">
        <f>+B24-C24</f>
        <v>-1</v>
      </c>
      <c r="E24" s="25">
        <f>+D24/C24</f>
        <v>-0.0002487562189054726</v>
      </c>
    </row>
    <row r="25" spans="1:5" ht="13.5">
      <c r="A25" s="11" t="s">
        <v>7</v>
      </c>
      <c r="B25" s="14">
        <v>13265</v>
      </c>
      <c r="C25" s="14">
        <v>13291</v>
      </c>
      <c r="D25" s="12">
        <f>+B25-C25</f>
        <v>-26</v>
      </c>
      <c r="E25" s="25">
        <f>+D25/C25</f>
        <v>-0.0019562109698292077</v>
      </c>
    </row>
    <row r="26" spans="1:5" ht="14.25" thickBot="1">
      <c r="A26" s="11" t="s">
        <v>8</v>
      </c>
      <c r="B26" s="14">
        <v>7283</v>
      </c>
      <c r="C26" s="14">
        <v>7298</v>
      </c>
      <c r="D26" s="12">
        <f>+B26-C26</f>
        <v>-15</v>
      </c>
      <c r="E26" s="25">
        <f>+D26/C26</f>
        <v>-0.0020553576322280076</v>
      </c>
    </row>
    <row r="27" spans="1:5" ht="14.25" thickTop="1">
      <c r="A27" s="15" t="s">
        <v>9</v>
      </c>
      <c r="B27" s="28">
        <f>SUM(B23:B26)</f>
        <v>105427</v>
      </c>
      <c r="C27" s="28">
        <f>SUM(C23:C26)</f>
        <v>105445</v>
      </c>
      <c r="D27" s="29">
        <f>SUM(D23:D26)</f>
        <v>-18</v>
      </c>
      <c r="E27" s="31">
        <f>+D27/C27</f>
        <v>-0.00017070510692778225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79</v>
      </c>
      <c r="C32" s="33">
        <v>94</v>
      </c>
      <c r="D32" s="36">
        <f>B32-C32</f>
        <v>-15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226</v>
      </c>
      <c r="C35" s="34">
        <v>232</v>
      </c>
      <c r="D35" s="36">
        <f>B35-C35</f>
        <v>-6</v>
      </c>
    </row>
    <row r="36" spans="2:4" ht="14.25" hidden="1" thickBot="1">
      <c r="B36" s="59" t="s">
        <v>24</v>
      </c>
      <c r="C36" s="60"/>
      <c r="D36" s="35">
        <f>D32+D35</f>
        <v>-21</v>
      </c>
    </row>
    <row r="37" spans="2:4" ht="14.25" hidden="1" thickBot="1">
      <c r="B37" s="59" t="s">
        <v>25</v>
      </c>
      <c r="C37" s="60"/>
      <c r="D37" s="35">
        <v>-574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16284</v>
      </c>
    </row>
    <row r="42" spans="3:4" ht="13.5">
      <c r="C42" s="49" t="s">
        <v>39</v>
      </c>
      <c r="D42" s="48">
        <v>63301</v>
      </c>
    </row>
    <row r="43" spans="3:4" ht="13.5">
      <c r="C43" s="49" t="s">
        <v>40</v>
      </c>
      <c r="D43" s="48">
        <v>25842</v>
      </c>
    </row>
    <row r="44" spans="3:4" ht="13.5">
      <c r="C44" s="50" t="s">
        <v>41</v>
      </c>
      <c r="D44" s="48">
        <v>105427</v>
      </c>
    </row>
    <row r="45" spans="3:4" ht="13.5">
      <c r="C45" s="50" t="s">
        <v>37</v>
      </c>
      <c r="D45" s="51">
        <v>0.24511747465070619</v>
      </c>
    </row>
    <row r="46" spans="3:4" ht="14.25" thickBot="1">
      <c r="C46" s="43" t="s">
        <v>43</v>
      </c>
      <c r="D46" s="42">
        <v>44.86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32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37343</v>
      </c>
      <c r="C4" s="37">
        <f>SUM(D4:E4)</f>
        <v>80924</v>
      </c>
      <c r="D4" s="9">
        <v>38506</v>
      </c>
      <c r="E4" s="10">
        <v>42418</v>
      </c>
    </row>
    <row r="5" spans="1:5" ht="18" customHeight="1">
      <c r="A5" s="11" t="s">
        <v>6</v>
      </c>
      <c r="B5" s="12">
        <v>1824</v>
      </c>
      <c r="C5" s="37">
        <f>SUM(D5:E5)</f>
        <v>4021</v>
      </c>
      <c r="D5" s="13">
        <v>1944</v>
      </c>
      <c r="E5" s="14">
        <v>2077</v>
      </c>
    </row>
    <row r="6" spans="1:5" ht="18" customHeight="1">
      <c r="A6" s="11" t="s">
        <v>7</v>
      </c>
      <c r="B6" s="12">
        <v>5684</v>
      </c>
      <c r="C6" s="37">
        <f>SUM(D6:E6)</f>
        <v>13265</v>
      </c>
      <c r="D6" s="13">
        <v>6322</v>
      </c>
      <c r="E6" s="14">
        <v>6943</v>
      </c>
    </row>
    <row r="7" spans="1:5" ht="18" customHeight="1" thickBot="1">
      <c r="A7" s="11" t="s">
        <v>8</v>
      </c>
      <c r="B7" s="39">
        <v>3144</v>
      </c>
      <c r="C7" s="37">
        <f>SUM(D7:E7)</f>
        <v>7275</v>
      </c>
      <c r="D7" s="13">
        <v>3432</v>
      </c>
      <c r="E7" s="14">
        <v>3843</v>
      </c>
    </row>
    <row r="8" spans="1:6" ht="19.5" customHeight="1" thickTop="1">
      <c r="A8" s="15" t="s">
        <v>9</v>
      </c>
      <c r="B8" s="16">
        <f>SUM(B4:B7)</f>
        <v>47995</v>
      </c>
      <c r="C8" s="17">
        <f>SUM(C4:C7)</f>
        <v>105485</v>
      </c>
      <c r="D8" s="17">
        <f>SUM(D4:D7)</f>
        <v>50204</v>
      </c>
      <c r="E8" s="17">
        <f>SUM(E4:E7)</f>
        <v>55281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37343</v>
      </c>
      <c r="C14" s="24">
        <v>37290</v>
      </c>
      <c r="D14" s="8">
        <f>+B14-C14</f>
        <v>53</v>
      </c>
      <c r="E14" s="25">
        <f>+D14/C14</f>
        <v>0.0014212925717350497</v>
      </c>
    </row>
    <row r="15" spans="1:5" ht="13.5">
      <c r="A15" s="11" t="s">
        <v>6</v>
      </c>
      <c r="B15" s="23">
        <f>B5</f>
        <v>1824</v>
      </c>
      <c r="C15" s="14">
        <v>1823</v>
      </c>
      <c r="D15" s="12">
        <f>+B15-C15</f>
        <v>1</v>
      </c>
      <c r="E15" s="27">
        <f>+D15/C15</f>
        <v>0.0005485463521667581</v>
      </c>
    </row>
    <row r="16" spans="1:5" ht="13.5">
      <c r="A16" s="11" t="s">
        <v>7</v>
      </c>
      <c r="B16" s="23">
        <f>B6</f>
        <v>5684</v>
      </c>
      <c r="C16" s="14">
        <v>5674</v>
      </c>
      <c r="D16" s="12">
        <f>+B16-C16</f>
        <v>10</v>
      </c>
      <c r="E16" s="27">
        <f>+D16/C16</f>
        <v>0.0017624250969333803</v>
      </c>
    </row>
    <row r="17" spans="1:5" ht="14.25" thickBot="1">
      <c r="A17" s="11" t="s">
        <v>8</v>
      </c>
      <c r="B17" s="23">
        <f>B7</f>
        <v>3144</v>
      </c>
      <c r="C17" s="14">
        <v>3147</v>
      </c>
      <c r="D17" s="12">
        <f>+B17-C17</f>
        <v>-3</v>
      </c>
      <c r="E17" s="27">
        <f>+D17/C17</f>
        <v>-0.0009532888465204957</v>
      </c>
    </row>
    <row r="18" spans="1:5" ht="14.25" thickTop="1">
      <c r="A18" s="15" t="s">
        <v>9</v>
      </c>
      <c r="B18" s="28">
        <f>SUM(B14:B17)</f>
        <v>47995</v>
      </c>
      <c r="C18" s="28">
        <f>SUM(C14:C17)</f>
        <v>47934</v>
      </c>
      <c r="D18" s="29">
        <f>SUM(D14:D17)</f>
        <v>61</v>
      </c>
      <c r="E18" s="30">
        <f>+D18/C18</f>
        <v>0.0012725831351441566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80924</v>
      </c>
      <c r="C23" s="24">
        <v>80860</v>
      </c>
      <c r="D23" s="8">
        <f>+B23-C23</f>
        <v>64</v>
      </c>
      <c r="E23" s="25">
        <f>+D23/C23</f>
        <v>0.0007914914667326243</v>
      </c>
    </row>
    <row r="24" spans="1:5" ht="13.5">
      <c r="A24" s="11" t="s">
        <v>6</v>
      </c>
      <c r="B24" s="14">
        <v>4021</v>
      </c>
      <c r="C24" s="14">
        <v>4019</v>
      </c>
      <c r="D24" s="12">
        <f>+B24-C24</f>
        <v>2</v>
      </c>
      <c r="E24" s="25">
        <f>+D24/C24</f>
        <v>0.0004976362279173924</v>
      </c>
    </row>
    <row r="25" spans="1:5" ht="13.5">
      <c r="A25" s="11" t="s">
        <v>7</v>
      </c>
      <c r="B25" s="14">
        <v>13265</v>
      </c>
      <c r="C25" s="14">
        <v>13265</v>
      </c>
      <c r="D25" s="12">
        <f>+B25-C25</f>
        <v>0</v>
      </c>
      <c r="E25" s="25">
        <f>+D25/C25</f>
        <v>0</v>
      </c>
    </row>
    <row r="26" spans="1:5" ht="14.25" thickBot="1">
      <c r="A26" s="11" t="s">
        <v>8</v>
      </c>
      <c r="B26" s="14">
        <v>7275</v>
      </c>
      <c r="C26" s="14">
        <v>7283</v>
      </c>
      <c r="D26" s="12">
        <f>+B26-C26</f>
        <v>-8</v>
      </c>
      <c r="E26" s="25">
        <f>+D26/C26</f>
        <v>-0.0010984484415762735</v>
      </c>
    </row>
    <row r="27" spans="1:5" ht="14.25" thickTop="1">
      <c r="A27" s="15" t="s">
        <v>9</v>
      </c>
      <c r="B27" s="28">
        <f>SUM(B23:B26)</f>
        <v>105485</v>
      </c>
      <c r="C27" s="28">
        <f>SUM(C23:C26)</f>
        <v>105427</v>
      </c>
      <c r="D27" s="29">
        <f>SUM(D23:D26)</f>
        <v>58</v>
      </c>
      <c r="E27" s="31">
        <f>+D27/C27</f>
        <v>0.0005501437013288816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83</v>
      </c>
      <c r="C32" s="33">
        <v>77</v>
      </c>
      <c r="D32" s="36">
        <f>B32-C32</f>
        <v>6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272</v>
      </c>
      <c r="C35" s="34">
        <v>217</v>
      </c>
      <c r="D35" s="36">
        <f>B35-C35</f>
        <v>55</v>
      </c>
    </row>
    <row r="36" spans="2:4" ht="14.25" hidden="1" thickBot="1">
      <c r="B36" s="59" t="s">
        <v>24</v>
      </c>
      <c r="C36" s="60"/>
      <c r="D36" s="35">
        <f>D32+D35</f>
        <v>61</v>
      </c>
    </row>
    <row r="37" spans="2:4" ht="14.25" hidden="1" thickBot="1">
      <c r="B37" s="59" t="s">
        <v>25</v>
      </c>
      <c r="C37" s="60"/>
      <c r="D37" s="35">
        <v>-532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16262</v>
      </c>
    </row>
    <row r="42" spans="3:4" ht="13.5">
      <c r="C42" s="49" t="s">
        <v>39</v>
      </c>
      <c r="D42" s="48">
        <v>63391</v>
      </c>
    </row>
    <row r="43" spans="3:4" ht="13.5">
      <c r="C43" s="49" t="s">
        <v>40</v>
      </c>
      <c r="D43" s="48">
        <v>25832</v>
      </c>
    </row>
    <row r="44" spans="3:4" ht="13.5">
      <c r="C44" s="50" t="s">
        <v>41</v>
      </c>
      <c r="D44" s="48">
        <v>105485</v>
      </c>
    </row>
    <row r="45" spans="3:4" ht="13.5">
      <c r="C45" s="50" t="s">
        <v>37</v>
      </c>
      <c r="D45" s="51">
        <v>0.24488789875337727</v>
      </c>
    </row>
    <row r="46" spans="3:4" ht="14.25" thickBot="1">
      <c r="C46" s="43" t="s">
        <v>43</v>
      </c>
      <c r="D46" s="42">
        <v>44.85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31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37331</v>
      </c>
      <c r="C4" s="37">
        <f>SUM(D4:E4)</f>
        <v>80917</v>
      </c>
      <c r="D4" s="9">
        <v>38507</v>
      </c>
      <c r="E4" s="10">
        <v>42410</v>
      </c>
    </row>
    <row r="5" spans="1:5" ht="18" customHeight="1">
      <c r="A5" s="11" t="s">
        <v>6</v>
      </c>
      <c r="B5" s="12">
        <v>1821</v>
      </c>
      <c r="C5" s="37">
        <f>SUM(D5:E5)</f>
        <v>4016</v>
      </c>
      <c r="D5" s="13">
        <v>1946</v>
      </c>
      <c r="E5" s="14">
        <v>2070</v>
      </c>
    </row>
    <row r="6" spans="1:5" ht="18" customHeight="1">
      <c r="A6" s="11" t="s">
        <v>7</v>
      </c>
      <c r="B6" s="12">
        <v>5687</v>
      </c>
      <c r="C6" s="37">
        <f>SUM(D6:E6)</f>
        <v>13263</v>
      </c>
      <c r="D6" s="13">
        <v>6321</v>
      </c>
      <c r="E6" s="14">
        <v>6942</v>
      </c>
    </row>
    <row r="7" spans="1:5" ht="18" customHeight="1" thickBot="1">
      <c r="A7" s="11" t="s">
        <v>8</v>
      </c>
      <c r="B7" s="39">
        <v>3144</v>
      </c>
      <c r="C7" s="37">
        <f>SUM(D7:E7)</f>
        <v>7274</v>
      </c>
      <c r="D7" s="13">
        <v>3435</v>
      </c>
      <c r="E7" s="14">
        <v>3839</v>
      </c>
    </row>
    <row r="8" spans="1:6" ht="19.5" customHeight="1" thickTop="1">
      <c r="A8" s="15" t="s">
        <v>9</v>
      </c>
      <c r="B8" s="16">
        <f>SUM(B4:B7)</f>
        <v>47983</v>
      </c>
      <c r="C8" s="17">
        <f>SUM(C4:C7)</f>
        <v>105470</v>
      </c>
      <c r="D8" s="17">
        <f>SUM(D4:D7)</f>
        <v>50209</v>
      </c>
      <c r="E8" s="17">
        <f>SUM(E4:E7)</f>
        <v>55261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4">
        <v>37331</v>
      </c>
      <c r="C14" s="24">
        <v>37343</v>
      </c>
      <c r="D14" s="8">
        <f>+B14-C14</f>
        <v>-12</v>
      </c>
      <c r="E14" s="25">
        <f>+D14/C14</f>
        <v>-0.00032134536593203544</v>
      </c>
    </row>
    <row r="15" spans="1:5" ht="13.5">
      <c r="A15" s="11" t="s">
        <v>6</v>
      </c>
      <c r="B15" s="14">
        <v>1821</v>
      </c>
      <c r="C15" s="14">
        <v>1824</v>
      </c>
      <c r="D15" s="12">
        <f>+B15-C15</f>
        <v>-3</v>
      </c>
      <c r="E15" s="27">
        <f>+D15/C15</f>
        <v>-0.001644736842105263</v>
      </c>
    </row>
    <row r="16" spans="1:5" ht="13.5">
      <c r="A16" s="11" t="s">
        <v>7</v>
      </c>
      <c r="B16" s="14">
        <v>5687</v>
      </c>
      <c r="C16" s="14">
        <v>5684</v>
      </c>
      <c r="D16" s="12">
        <f>+B16-C16</f>
        <v>3</v>
      </c>
      <c r="E16" s="27">
        <f>+D16/C16</f>
        <v>0.0005277973258268825</v>
      </c>
    </row>
    <row r="17" spans="1:5" ht="14.25" thickBot="1">
      <c r="A17" s="11" t="s">
        <v>8</v>
      </c>
      <c r="B17" s="14">
        <v>3144</v>
      </c>
      <c r="C17" s="14">
        <v>3144</v>
      </c>
      <c r="D17" s="12">
        <f>+B17-C17</f>
        <v>0</v>
      </c>
      <c r="E17" s="27">
        <f>+D17/C17</f>
        <v>0</v>
      </c>
    </row>
    <row r="18" spans="1:5" ht="14.25" thickTop="1">
      <c r="A18" s="15" t="s">
        <v>9</v>
      </c>
      <c r="B18" s="28">
        <f>SUM(B14:B17)</f>
        <v>47983</v>
      </c>
      <c r="C18" s="28">
        <f>SUM(C14:C17)</f>
        <v>47995</v>
      </c>
      <c r="D18" s="29">
        <f>SUM(D14:D17)</f>
        <v>-12</v>
      </c>
      <c r="E18" s="30">
        <f>+D18/C18</f>
        <v>-0.0002500260443796229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80917</v>
      </c>
      <c r="C23" s="24">
        <v>80924</v>
      </c>
      <c r="D23" s="8">
        <f>+B23-C23</f>
        <v>-7</v>
      </c>
      <c r="E23" s="25">
        <f>+D23/C23</f>
        <v>-8.650091443823835E-05</v>
      </c>
    </row>
    <row r="24" spans="1:5" ht="13.5">
      <c r="A24" s="11" t="s">
        <v>6</v>
      </c>
      <c r="B24" s="14">
        <v>4016</v>
      </c>
      <c r="C24" s="14">
        <v>4021</v>
      </c>
      <c r="D24" s="12">
        <f>+B24-C24</f>
        <v>-5</v>
      </c>
      <c r="E24" s="25">
        <f>+D24/C24</f>
        <v>-0.0012434717731907485</v>
      </c>
    </row>
    <row r="25" spans="1:5" ht="13.5">
      <c r="A25" s="11" t="s">
        <v>7</v>
      </c>
      <c r="B25" s="14">
        <v>13263</v>
      </c>
      <c r="C25" s="14">
        <v>13265</v>
      </c>
      <c r="D25" s="12">
        <f>+B25-C25</f>
        <v>-2</v>
      </c>
      <c r="E25" s="25">
        <f>+D25/C25</f>
        <v>-0.00015077271013946476</v>
      </c>
    </row>
    <row r="26" spans="1:5" ht="14.25" thickBot="1">
      <c r="A26" s="11" t="s">
        <v>8</v>
      </c>
      <c r="B26" s="14">
        <v>7274</v>
      </c>
      <c r="C26" s="14">
        <v>7275</v>
      </c>
      <c r="D26" s="12">
        <f>+B26-C26</f>
        <v>-1</v>
      </c>
      <c r="E26" s="25">
        <f>+D26/C26</f>
        <v>-0.0001374570446735395</v>
      </c>
    </row>
    <row r="27" spans="1:5" ht="14.25" thickTop="1">
      <c r="A27" s="15" t="s">
        <v>9</v>
      </c>
      <c r="B27" s="28">
        <f>SUM(B23:B26)</f>
        <v>105470</v>
      </c>
      <c r="C27" s="28">
        <f>SUM(C23:C26)</f>
        <v>105485</v>
      </c>
      <c r="D27" s="29">
        <f>SUM(D23:D26)</f>
        <v>-15</v>
      </c>
      <c r="E27" s="31">
        <f>+D27/C27</f>
        <v>-0.00014220031284068824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98</v>
      </c>
      <c r="C32" s="33">
        <v>86</v>
      </c>
      <c r="D32" s="36">
        <f>B32-C32</f>
        <v>12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335</v>
      </c>
      <c r="C35" s="34">
        <v>361</v>
      </c>
      <c r="D35" s="36">
        <f>B35-C35</f>
        <v>-26</v>
      </c>
    </row>
    <row r="36" spans="2:4" ht="14.25" hidden="1" thickBot="1">
      <c r="B36" s="59" t="s">
        <v>24</v>
      </c>
      <c r="C36" s="60"/>
      <c r="D36" s="35">
        <v>-13</v>
      </c>
    </row>
    <row r="37" spans="2:4" ht="14.25" hidden="1" thickBot="1">
      <c r="B37" s="59" t="s">
        <v>25</v>
      </c>
      <c r="C37" s="60"/>
      <c r="D37" s="35">
        <v>-495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16209</v>
      </c>
    </row>
    <row r="42" spans="3:4" ht="13.5">
      <c r="C42" s="49" t="s">
        <v>39</v>
      </c>
      <c r="D42" s="48">
        <v>63428</v>
      </c>
    </row>
    <row r="43" spans="3:4" ht="13.5">
      <c r="C43" s="49" t="s">
        <v>40</v>
      </c>
      <c r="D43" s="48">
        <v>25833</v>
      </c>
    </row>
    <row r="44" spans="3:4" ht="13.5">
      <c r="C44" s="50" t="s">
        <v>41</v>
      </c>
      <c r="D44" s="48">
        <v>105470</v>
      </c>
    </row>
    <row r="45" spans="3:4" ht="14.25" thickBot="1">
      <c r="C45" s="54" t="s">
        <v>37</v>
      </c>
      <c r="D45" s="55">
        <v>0.24493220821086564</v>
      </c>
    </row>
    <row r="46" spans="3:4" ht="14.25" thickBot="1">
      <c r="C46" s="46" t="s">
        <v>43</v>
      </c>
      <c r="D46" s="45">
        <v>44.87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30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37401</v>
      </c>
      <c r="C4" s="37">
        <f>SUM(D4:E4)</f>
        <v>81048</v>
      </c>
      <c r="D4" s="9">
        <v>38600</v>
      </c>
      <c r="E4" s="10">
        <v>42448</v>
      </c>
    </row>
    <row r="5" spans="1:5" ht="18" customHeight="1">
      <c r="A5" s="11" t="s">
        <v>6</v>
      </c>
      <c r="B5" s="12">
        <v>1816</v>
      </c>
      <c r="C5" s="37">
        <f>SUM(D5:E5)</f>
        <v>4001</v>
      </c>
      <c r="D5" s="13">
        <v>1939</v>
      </c>
      <c r="E5" s="14">
        <v>2062</v>
      </c>
    </row>
    <row r="6" spans="1:5" ht="18" customHeight="1">
      <c r="A6" s="11" t="s">
        <v>7</v>
      </c>
      <c r="B6" s="12">
        <v>5701</v>
      </c>
      <c r="C6" s="37">
        <f>SUM(D6:E6)</f>
        <v>13271</v>
      </c>
      <c r="D6" s="13">
        <v>6322</v>
      </c>
      <c r="E6" s="14">
        <v>6949</v>
      </c>
    </row>
    <row r="7" spans="1:5" ht="18" customHeight="1" thickBot="1">
      <c r="A7" s="11" t="s">
        <v>8</v>
      </c>
      <c r="B7" s="39">
        <v>3147</v>
      </c>
      <c r="C7" s="37">
        <f>SUM(D7:E7)</f>
        <v>7286</v>
      </c>
      <c r="D7" s="13">
        <v>3446</v>
      </c>
      <c r="E7" s="14">
        <v>3840</v>
      </c>
    </row>
    <row r="8" spans="1:6" ht="19.5" customHeight="1" thickTop="1">
      <c r="A8" s="15" t="s">
        <v>9</v>
      </c>
      <c r="B8" s="16">
        <f>SUM(B4:B7)</f>
        <v>48065</v>
      </c>
      <c r="C8" s="17">
        <f>SUM(C4:C7)</f>
        <v>105606</v>
      </c>
      <c r="D8" s="17">
        <f>SUM(D4:D7)</f>
        <v>50307</v>
      </c>
      <c r="E8" s="17">
        <f>SUM(E4:E7)</f>
        <v>55299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37401</v>
      </c>
      <c r="C14" s="24">
        <v>37331</v>
      </c>
      <c r="D14" s="8">
        <f>+B14-C14</f>
        <v>70</v>
      </c>
      <c r="E14" s="25">
        <f>+D14/C14</f>
        <v>0.0018751171948246765</v>
      </c>
    </row>
    <row r="15" spans="1:5" ht="13.5">
      <c r="A15" s="11" t="s">
        <v>6</v>
      </c>
      <c r="B15" s="23">
        <f>B5</f>
        <v>1816</v>
      </c>
      <c r="C15" s="14">
        <v>1821</v>
      </c>
      <c r="D15" s="12">
        <f>+B15-C15</f>
        <v>-5</v>
      </c>
      <c r="E15" s="27">
        <f>+D15/C15</f>
        <v>-0.0027457440966501922</v>
      </c>
    </row>
    <row r="16" spans="1:5" ht="13.5">
      <c r="A16" s="11" t="s">
        <v>7</v>
      </c>
      <c r="B16" s="23">
        <f>B6</f>
        <v>5701</v>
      </c>
      <c r="C16" s="14">
        <v>5687</v>
      </c>
      <c r="D16" s="12">
        <f>+B16-C16</f>
        <v>14</v>
      </c>
      <c r="E16" s="27">
        <f>+D16/C16</f>
        <v>0.0024617548795498505</v>
      </c>
    </row>
    <row r="17" spans="1:5" ht="14.25" thickBot="1">
      <c r="A17" s="11" t="s">
        <v>8</v>
      </c>
      <c r="B17" s="23">
        <f>B7</f>
        <v>3147</v>
      </c>
      <c r="C17" s="14">
        <v>3144</v>
      </c>
      <c r="D17" s="12">
        <f>+B17-C17</f>
        <v>3</v>
      </c>
      <c r="E17" s="27">
        <f>+D17/C17</f>
        <v>0.0009541984732824427</v>
      </c>
    </row>
    <row r="18" spans="1:5" ht="14.25" thickTop="1">
      <c r="A18" s="15" t="s">
        <v>9</v>
      </c>
      <c r="B18" s="28">
        <f>SUM(B14:B17)</f>
        <v>48065</v>
      </c>
      <c r="C18" s="28">
        <f>SUM(C14:C17)</f>
        <v>47983</v>
      </c>
      <c r="D18" s="29">
        <f>SUM(D14:D17)</f>
        <v>82</v>
      </c>
      <c r="E18" s="30">
        <f>+D18/C18</f>
        <v>0.0017089385824146052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81048</v>
      </c>
      <c r="C23" s="24">
        <v>80917</v>
      </c>
      <c r="D23" s="8">
        <f>+B23-C23</f>
        <v>131</v>
      </c>
      <c r="E23" s="25">
        <f>+D23/C23</f>
        <v>0.0016189428673826266</v>
      </c>
    </row>
    <row r="24" spans="1:5" ht="13.5">
      <c r="A24" s="11" t="s">
        <v>6</v>
      </c>
      <c r="B24" s="14">
        <v>4001</v>
      </c>
      <c r="C24" s="14">
        <v>4016</v>
      </c>
      <c r="D24" s="12">
        <f>+B24-C24</f>
        <v>-15</v>
      </c>
      <c r="E24" s="25">
        <f>+D24/C24</f>
        <v>-0.0037350597609561755</v>
      </c>
    </row>
    <row r="25" spans="1:5" ht="13.5">
      <c r="A25" s="11" t="s">
        <v>7</v>
      </c>
      <c r="B25" s="14">
        <v>13271</v>
      </c>
      <c r="C25" s="14">
        <v>13263</v>
      </c>
      <c r="D25" s="12">
        <f>+B25-C25</f>
        <v>8</v>
      </c>
      <c r="E25" s="25">
        <f>+D25/C25</f>
        <v>0.0006031817839101259</v>
      </c>
    </row>
    <row r="26" spans="1:5" ht="14.25" thickBot="1">
      <c r="A26" s="11" t="s">
        <v>8</v>
      </c>
      <c r="B26" s="14">
        <v>7286</v>
      </c>
      <c r="C26" s="14">
        <v>7274</v>
      </c>
      <c r="D26" s="12">
        <f>+B26-C26</f>
        <v>12</v>
      </c>
      <c r="E26" s="25">
        <f>+D26/C26</f>
        <v>0.0016497113005224085</v>
      </c>
    </row>
    <row r="27" spans="1:5" ht="14.25" thickTop="1">
      <c r="A27" s="15" t="s">
        <v>9</v>
      </c>
      <c r="B27" s="28">
        <f>SUM(B23:B26)</f>
        <v>105606</v>
      </c>
      <c r="C27" s="28">
        <f>SUM(C23:C26)</f>
        <v>105470</v>
      </c>
      <c r="D27" s="29">
        <f>SUM(D23:D26)</f>
        <v>136</v>
      </c>
      <c r="E27" s="31">
        <f>+D27/C27</f>
        <v>0.001289466198919124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98</v>
      </c>
      <c r="C32" s="33">
        <v>71</v>
      </c>
      <c r="D32" s="36">
        <f>B32-C32</f>
        <v>27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551</v>
      </c>
      <c r="C35" s="34">
        <v>432</v>
      </c>
      <c r="D35" s="36">
        <f>B35-C35</f>
        <v>119</v>
      </c>
    </row>
    <row r="36" spans="2:4" ht="14.25" hidden="1" thickBot="1">
      <c r="B36" s="59" t="s">
        <v>24</v>
      </c>
      <c r="C36" s="60"/>
      <c r="D36" s="35">
        <f>D32+D35</f>
        <v>146</v>
      </c>
    </row>
    <row r="37" spans="2:4" ht="14.25" hidden="1" thickBot="1">
      <c r="B37" s="59" t="s">
        <v>25</v>
      </c>
      <c r="C37" s="60"/>
      <c r="D37" s="35">
        <v>-383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48">
        <v>16223</v>
      </c>
    </row>
    <row r="42" spans="3:4" ht="13.5">
      <c r="C42" s="49" t="s">
        <v>39</v>
      </c>
      <c r="D42" s="48">
        <v>63517</v>
      </c>
    </row>
    <row r="43" spans="3:4" ht="13.5">
      <c r="C43" s="49" t="s">
        <v>40</v>
      </c>
      <c r="D43" s="48">
        <v>25866</v>
      </c>
    </row>
    <row r="44" spans="3:4" ht="13.5">
      <c r="C44" s="50" t="s">
        <v>41</v>
      </c>
      <c r="D44" s="48">
        <v>105606</v>
      </c>
    </row>
    <row r="45" spans="3:4" ht="13.5">
      <c r="C45" s="50" t="s">
        <v>37</v>
      </c>
      <c r="D45" s="51">
        <v>0.24492926538264873</v>
      </c>
    </row>
    <row r="46" spans="3:4" ht="14.25" thickBot="1">
      <c r="C46" s="43" t="s">
        <v>43</v>
      </c>
      <c r="D46" s="42">
        <v>44.86</v>
      </c>
    </row>
  </sheetData>
  <sheetProtection/>
  <mergeCells count="11">
    <mergeCell ref="B36:C36"/>
    <mergeCell ref="A1:E1"/>
    <mergeCell ref="D2:E2"/>
    <mergeCell ref="A10:E10"/>
    <mergeCell ref="A12:A13"/>
    <mergeCell ref="B12:E12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61" t="s">
        <v>46</v>
      </c>
      <c r="B1" s="61"/>
      <c r="C1" s="61"/>
      <c r="D1" s="61"/>
      <c r="E1" s="61"/>
    </row>
    <row r="2" spans="4:6" ht="13.5">
      <c r="D2" s="62" t="s">
        <v>29</v>
      </c>
      <c r="E2" s="6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8">
        <v>37433</v>
      </c>
      <c r="C4" s="37">
        <f>SUM(D4:E4)</f>
        <v>81095</v>
      </c>
      <c r="D4" s="9">
        <v>38635</v>
      </c>
      <c r="E4" s="10">
        <v>42460</v>
      </c>
    </row>
    <row r="5" spans="1:5" ht="18" customHeight="1">
      <c r="A5" s="11" t="s">
        <v>6</v>
      </c>
      <c r="B5" s="12">
        <v>1816</v>
      </c>
      <c r="C5" s="37">
        <f>SUM(D5:E5)</f>
        <v>3997</v>
      </c>
      <c r="D5" s="13">
        <v>1939</v>
      </c>
      <c r="E5" s="14">
        <v>2058</v>
      </c>
    </row>
    <row r="6" spans="1:5" ht="18" customHeight="1">
      <c r="A6" s="11" t="s">
        <v>7</v>
      </c>
      <c r="B6" s="12">
        <v>5697</v>
      </c>
      <c r="C6" s="37">
        <f>SUM(D6:E6)</f>
        <v>13266</v>
      </c>
      <c r="D6" s="13">
        <v>6321</v>
      </c>
      <c r="E6" s="14">
        <v>6945</v>
      </c>
    </row>
    <row r="7" spans="1:5" ht="18" customHeight="1" thickBot="1">
      <c r="A7" s="11" t="s">
        <v>8</v>
      </c>
      <c r="B7" s="39">
        <v>3145</v>
      </c>
      <c r="C7" s="37">
        <f>SUM(D7:E7)</f>
        <v>7271</v>
      </c>
      <c r="D7" s="13">
        <v>3441</v>
      </c>
      <c r="E7" s="14">
        <v>3830</v>
      </c>
    </row>
    <row r="8" spans="1:6" ht="19.5" customHeight="1" thickTop="1">
      <c r="A8" s="15" t="s">
        <v>9</v>
      </c>
      <c r="B8" s="16">
        <f>SUM(B4:B7)</f>
        <v>48091</v>
      </c>
      <c r="C8" s="17">
        <f>SUM(C4:C7)</f>
        <v>105629</v>
      </c>
      <c r="D8" s="17">
        <f>SUM(D4:D7)</f>
        <v>50336</v>
      </c>
      <c r="E8" s="17">
        <f>SUM(E4:E7)</f>
        <v>55293</v>
      </c>
      <c r="F8" s="18"/>
    </row>
    <row r="10" spans="1:5" ht="18.75" customHeight="1">
      <c r="A10" s="63" t="s">
        <v>10</v>
      </c>
      <c r="B10" s="63"/>
      <c r="C10" s="63"/>
      <c r="D10" s="63"/>
      <c r="E10" s="63"/>
    </row>
    <row r="11" ht="6" customHeight="1"/>
    <row r="12" spans="1:5" ht="13.5">
      <c r="A12" s="64" t="s">
        <v>0</v>
      </c>
      <c r="B12" s="66" t="s">
        <v>11</v>
      </c>
      <c r="C12" s="67"/>
      <c r="D12" s="67"/>
      <c r="E12" s="68"/>
    </row>
    <row r="13" spans="1:5" ht="13.5" customHeight="1" thickBot="1">
      <c r="A13" s="65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37433</v>
      </c>
      <c r="C14" s="24">
        <v>37401</v>
      </c>
      <c r="D14" s="8">
        <f>+B14-C14</f>
        <v>32</v>
      </c>
      <c r="E14" s="25">
        <f>+D14/C14</f>
        <v>0.0008555920964680089</v>
      </c>
    </row>
    <row r="15" spans="1:5" ht="13.5">
      <c r="A15" s="11" t="s">
        <v>6</v>
      </c>
      <c r="B15" s="23">
        <f>B5</f>
        <v>1816</v>
      </c>
      <c r="C15" s="14">
        <v>1816</v>
      </c>
      <c r="D15" s="12">
        <f>+B15-C15</f>
        <v>0</v>
      </c>
      <c r="E15" s="27">
        <f>+D15/C15</f>
        <v>0</v>
      </c>
    </row>
    <row r="16" spans="1:5" ht="13.5">
      <c r="A16" s="11" t="s">
        <v>7</v>
      </c>
      <c r="B16" s="23">
        <f>B6</f>
        <v>5697</v>
      </c>
      <c r="C16" s="14">
        <v>5701</v>
      </c>
      <c r="D16" s="12">
        <f>+B16-C16</f>
        <v>-4</v>
      </c>
      <c r="E16" s="27">
        <f>+D16/C16</f>
        <v>-0.0007016312927556569</v>
      </c>
    </row>
    <row r="17" spans="1:5" ht="14.25" thickBot="1">
      <c r="A17" s="11" t="s">
        <v>8</v>
      </c>
      <c r="B17" s="23">
        <f>B7</f>
        <v>3145</v>
      </c>
      <c r="C17" s="14">
        <v>3147</v>
      </c>
      <c r="D17" s="12">
        <f>+B17-C17</f>
        <v>-2</v>
      </c>
      <c r="E17" s="27">
        <f>+D17/C17</f>
        <v>-0.0006355258976803305</v>
      </c>
    </row>
    <row r="18" spans="1:5" ht="14.25" thickTop="1">
      <c r="A18" s="15" t="s">
        <v>9</v>
      </c>
      <c r="B18" s="28">
        <f>SUM(B14:B17)</f>
        <v>48091</v>
      </c>
      <c r="C18" s="28">
        <f>SUM(C14:C17)</f>
        <v>48065</v>
      </c>
      <c r="D18" s="29">
        <f>SUM(D14:D17)</f>
        <v>26</v>
      </c>
      <c r="E18" s="30">
        <f>+D18/C18</f>
        <v>0.000540934151669614</v>
      </c>
    </row>
    <row r="21" spans="1:5" ht="13.5">
      <c r="A21" s="64" t="s">
        <v>0</v>
      </c>
      <c r="B21" s="66" t="s">
        <v>16</v>
      </c>
      <c r="C21" s="67"/>
      <c r="D21" s="67"/>
      <c r="E21" s="68"/>
    </row>
    <row r="22" spans="1:5" ht="13.5" customHeight="1" thickBot="1">
      <c r="A22" s="65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81095</v>
      </c>
      <c r="C23" s="24">
        <v>81048</v>
      </c>
      <c r="D23" s="8">
        <f>+B23-C23</f>
        <v>47</v>
      </c>
      <c r="E23" s="25">
        <f>+D23/C23</f>
        <v>0.0005799032671996841</v>
      </c>
    </row>
    <row r="24" spans="1:5" ht="13.5">
      <c r="A24" s="11" t="s">
        <v>6</v>
      </c>
      <c r="B24" s="14">
        <v>3997</v>
      </c>
      <c r="C24" s="14">
        <v>4001</v>
      </c>
      <c r="D24" s="12">
        <f>+B24-C24</f>
        <v>-4</v>
      </c>
      <c r="E24" s="25">
        <f>+D24/C24</f>
        <v>-0.000999750062484379</v>
      </c>
    </row>
    <row r="25" spans="1:5" ht="13.5">
      <c r="A25" s="11" t="s">
        <v>7</v>
      </c>
      <c r="B25" s="14">
        <v>13266</v>
      </c>
      <c r="C25" s="14">
        <v>13271</v>
      </c>
      <c r="D25" s="12">
        <f>+B25-C25</f>
        <v>-5</v>
      </c>
      <c r="E25" s="25">
        <f>+D25/C25</f>
        <v>-0.00037676135935498455</v>
      </c>
    </row>
    <row r="26" spans="1:5" ht="14.25" thickBot="1">
      <c r="A26" s="11" t="s">
        <v>8</v>
      </c>
      <c r="B26" s="14">
        <v>7271</v>
      </c>
      <c r="C26" s="14">
        <v>7286</v>
      </c>
      <c r="D26" s="12">
        <f>+B26-C26</f>
        <v>-15</v>
      </c>
      <c r="E26" s="25">
        <f>+D26/C26</f>
        <v>-0.0020587427944002198</v>
      </c>
    </row>
    <row r="27" spans="1:5" ht="14.25" thickTop="1">
      <c r="A27" s="15" t="s">
        <v>9</v>
      </c>
      <c r="B27" s="28">
        <f>SUM(B23:B26)</f>
        <v>105629</v>
      </c>
      <c r="C27" s="28">
        <f>SUM(C23:C26)</f>
        <v>105606</v>
      </c>
      <c r="D27" s="29">
        <f>SUM(D23:D26)</f>
        <v>23</v>
      </c>
      <c r="E27" s="31">
        <f>+D27/C27</f>
        <v>0.00021779065583394882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96</v>
      </c>
      <c r="C32" s="33">
        <v>97</v>
      </c>
      <c r="D32" s="36">
        <f>B32-C32</f>
        <v>-1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307</v>
      </c>
      <c r="C35" s="34">
        <v>279</v>
      </c>
      <c r="D35" s="36">
        <f>B35-C35</f>
        <v>28</v>
      </c>
    </row>
    <row r="36" spans="2:4" ht="14.25" hidden="1" thickBot="1">
      <c r="B36" s="59" t="s">
        <v>24</v>
      </c>
      <c r="C36" s="60"/>
      <c r="D36" s="35">
        <f>D32+D35</f>
        <v>27</v>
      </c>
    </row>
    <row r="37" spans="2:4" ht="14.25" hidden="1" thickBot="1">
      <c r="B37" s="59" t="s">
        <v>25</v>
      </c>
      <c r="C37" s="60"/>
      <c r="D37" s="35">
        <v>-347</v>
      </c>
    </row>
    <row r="39" ht="14.25" thickBot="1"/>
    <row r="40" spans="3:4" ht="14.25" thickBot="1">
      <c r="C40" s="40" t="s">
        <v>42</v>
      </c>
      <c r="D40" s="41" t="s">
        <v>44</v>
      </c>
    </row>
    <row r="41" spans="3:4" ht="14.25" thickTop="1">
      <c r="C41" s="47" t="s">
        <v>38</v>
      </c>
      <c r="D41" s="52">
        <v>16217</v>
      </c>
    </row>
    <row r="42" spans="3:4" ht="13.5">
      <c r="C42" s="49" t="s">
        <v>39</v>
      </c>
      <c r="D42" s="52">
        <v>63556</v>
      </c>
    </row>
    <row r="43" spans="3:4" ht="13.5">
      <c r="C43" s="49" t="s">
        <v>40</v>
      </c>
      <c r="D43" s="52">
        <v>25856</v>
      </c>
    </row>
    <row r="44" spans="3:4" ht="13.5">
      <c r="C44" s="50" t="s">
        <v>41</v>
      </c>
      <c r="D44" s="52">
        <v>105629</v>
      </c>
    </row>
    <row r="45" spans="3:4" ht="13.5">
      <c r="C45" s="50" t="s">
        <v>37</v>
      </c>
      <c r="D45" s="53">
        <v>0.24478126272141174</v>
      </c>
    </row>
    <row r="46" spans="3:4" ht="14.25" thickBot="1">
      <c r="C46" s="43" t="s">
        <v>43</v>
      </c>
      <c r="D46" s="42">
        <v>44.87</v>
      </c>
    </row>
    <row r="47" ht="14.25" thickBot="1">
      <c r="D47" s="44"/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m.imayoshi</cp:lastModifiedBy>
  <cp:lastPrinted>2011-07-05T05:50:21Z</cp:lastPrinted>
  <dcterms:created xsi:type="dcterms:W3CDTF">2011-06-01T04:25:45Z</dcterms:created>
  <dcterms:modified xsi:type="dcterms:W3CDTF">2012-02-14T04:38:18Z</dcterms:modified>
  <cp:category/>
  <cp:version/>
  <cp:contentType/>
  <cp:contentStatus/>
</cp:coreProperties>
</file>