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6_指導・監査\01_運営指導\00書類一式\★_事前提出資料等様式\02_地域密着型通所介護（済）\HP\"/>
    </mc:Choice>
  </mc:AlternateContent>
  <xr:revisionPtr revIDLastSave="0" documentId="13_ncr:1_{75213CF8-1A04-4052-8BE1-F95D6D0B9FDD}" xr6:coauthVersionLast="36" xr6:coauthVersionMax="36" xr10:uidLastSave="{00000000-0000-0000-0000-000000000000}"/>
  <bookViews>
    <workbookView xWindow="930" yWindow="0" windowWidth="19560" windowHeight="7605" tabRatio="670" firstSheet="2" activeTab="5"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W332" i="12" l="1"/>
  <c r="AS332" i="12"/>
  <c r="AO332" i="12"/>
  <c r="AK332" i="12"/>
  <c r="AG332" i="12"/>
  <c r="AC332" i="12"/>
  <c r="Y332" i="12"/>
  <c r="U332" i="12"/>
  <c r="AV331" i="12"/>
  <c r="AR331" i="12"/>
  <c r="AN331" i="12"/>
  <c r="AJ331" i="12"/>
  <c r="AF331" i="12"/>
  <c r="AB331" i="12"/>
  <c r="X331" i="12"/>
  <c r="T331" i="12"/>
  <c r="AU330" i="12"/>
  <c r="AQ330" i="12"/>
  <c r="AM330" i="12"/>
  <c r="AI330" i="12"/>
  <c r="AE330" i="12"/>
  <c r="AA330" i="12"/>
  <c r="W330" i="12"/>
  <c r="S330" i="12"/>
  <c r="AT329" i="12"/>
  <c r="AP329" i="12"/>
  <c r="AL329" i="12"/>
  <c r="AH329" i="12"/>
  <c r="AD329" i="12"/>
  <c r="Z329" i="12"/>
  <c r="V329" i="12"/>
  <c r="Z332" i="12"/>
  <c r="AO331" i="12"/>
  <c r="Y331" i="12"/>
  <c r="AF330" i="12"/>
  <c r="T330" i="12"/>
  <c r="AI329" i="12"/>
  <c r="S329" i="12"/>
  <c r="AV332" i="12"/>
  <c r="AR332" i="12"/>
  <c r="AN332" i="12"/>
  <c r="AJ332" i="12"/>
  <c r="AF332" i="12"/>
  <c r="AB332" i="12"/>
  <c r="X332" i="12"/>
  <c r="T332" i="12"/>
  <c r="AU331" i="12"/>
  <c r="AQ331" i="12"/>
  <c r="AM331" i="12"/>
  <c r="AI331" i="12"/>
  <c r="AE331" i="12"/>
  <c r="AA331" i="12"/>
  <c r="W331" i="12"/>
  <c r="S331" i="12"/>
  <c r="AT330" i="12"/>
  <c r="AP330" i="12"/>
  <c r="AL330" i="12"/>
  <c r="AH330" i="12"/>
  <c r="AD330" i="12"/>
  <c r="Z330" i="12"/>
  <c r="V330" i="12"/>
  <c r="AW329" i="12"/>
  <c r="AS329" i="12"/>
  <c r="AO329" i="12"/>
  <c r="AK329" i="12"/>
  <c r="AG329" i="12"/>
  <c r="AC329" i="12"/>
  <c r="Y329" i="12"/>
  <c r="U329" i="12"/>
  <c r="AT332" i="12"/>
  <c r="AL332" i="12"/>
  <c r="AD332" i="12"/>
  <c r="AS331" i="12"/>
  <c r="AG331" i="12"/>
  <c r="AV330" i="12"/>
  <c r="AJ330" i="12"/>
  <c r="AU329" i="12"/>
  <c r="AE329" i="12"/>
  <c r="AU332" i="12"/>
  <c r="AQ332" i="12"/>
  <c r="AM332" i="12"/>
  <c r="AI332" i="12"/>
  <c r="AE332" i="12"/>
  <c r="AA332" i="12"/>
  <c r="W332" i="12"/>
  <c r="S332" i="12"/>
  <c r="AT331" i="12"/>
  <c r="AP331" i="12"/>
  <c r="AL331" i="12"/>
  <c r="AH331" i="12"/>
  <c r="AD331" i="12"/>
  <c r="Z331" i="12"/>
  <c r="V331" i="12"/>
  <c r="AW330" i="12"/>
  <c r="AS330" i="12"/>
  <c r="AO330" i="12"/>
  <c r="AK330" i="12"/>
  <c r="AG330" i="12"/>
  <c r="AC330" i="12"/>
  <c r="Y330" i="12"/>
  <c r="U330" i="12"/>
  <c r="AV329" i="12"/>
  <c r="AR329" i="12"/>
  <c r="AN329" i="12"/>
  <c r="AJ329" i="12"/>
  <c r="AF329" i="12"/>
  <c r="AB329" i="12"/>
  <c r="X329" i="12"/>
  <c r="T329" i="12"/>
  <c r="AP332" i="12"/>
  <c r="AH332" i="12"/>
  <c r="V332" i="12"/>
  <c r="AK331" i="12"/>
  <c r="U331" i="12"/>
  <c r="AN330" i="12"/>
  <c r="X330" i="12"/>
  <c r="AQ329" i="12"/>
  <c r="AA329" i="12"/>
  <c r="AW331" i="12"/>
  <c r="AC331" i="12"/>
  <c r="AR330" i="12"/>
  <c r="AB330" i="12"/>
  <c r="AM329" i="12"/>
  <c r="W329"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X325" i="12" l="1"/>
  <c r="AZ325" i="12" s="1"/>
  <c r="S25" i="11"/>
  <c r="U25" i="11" s="1"/>
  <c r="Q25" i="11"/>
  <c r="K25" i="11"/>
  <c r="S24" i="11"/>
  <c r="U24" i="11" s="1"/>
  <c r="Q24" i="11"/>
  <c r="K24" i="11"/>
  <c r="S23" i="11"/>
  <c r="Q23" i="11"/>
  <c r="K23" i="11"/>
  <c r="S22" i="11"/>
  <c r="Q22" i="11"/>
  <c r="K22" i="11"/>
  <c r="S21" i="11"/>
  <c r="U21" i="11" s="1"/>
  <c r="Q21" i="11"/>
  <c r="K21" i="11"/>
  <c r="S20" i="11"/>
  <c r="U20" i="11" s="1"/>
  <c r="Q20" i="11"/>
  <c r="K20" i="11"/>
  <c r="S19" i="11"/>
  <c r="Q19" i="11"/>
  <c r="K19" i="11"/>
  <c r="S18" i="11"/>
  <c r="U18" i="11" s="1"/>
  <c r="Q18" i="11"/>
  <c r="K18" i="11"/>
  <c r="S17" i="11"/>
  <c r="U17" i="11" s="1"/>
  <c r="Q17" i="11"/>
  <c r="K17" i="11"/>
  <c r="S16" i="11"/>
  <c r="U16" i="11" s="1"/>
  <c r="Q16" i="11"/>
  <c r="K16" i="11"/>
  <c r="S15" i="11"/>
  <c r="Q15" i="11"/>
  <c r="K15" i="11"/>
  <c r="S14" i="11"/>
  <c r="U14" i="11" s="1"/>
  <c r="Q14" i="11"/>
  <c r="K14" i="11"/>
  <c r="S13" i="11"/>
  <c r="U13" i="11" s="1"/>
  <c r="Q13" i="11"/>
  <c r="K13" i="11"/>
  <c r="S12" i="11"/>
  <c r="U12" i="11" s="1"/>
  <c r="Q12" i="11"/>
  <c r="K12" i="11"/>
  <c r="S11" i="11"/>
  <c r="Q11" i="11"/>
  <c r="K11" i="11"/>
  <c r="S10" i="11"/>
  <c r="U10" i="11" s="1"/>
  <c r="Q10" i="11"/>
  <c r="K10" i="11"/>
  <c r="S9" i="11"/>
  <c r="U9" i="11" s="1"/>
  <c r="Q9" i="11"/>
  <c r="K9" i="11"/>
  <c r="S8" i="11"/>
  <c r="U8" i="11" s="1"/>
  <c r="Q8" i="11"/>
  <c r="K8" i="11"/>
  <c r="S7" i="11"/>
  <c r="Q7" i="11"/>
  <c r="K7" i="11"/>
  <c r="S6" i="11"/>
  <c r="U6" i="11" s="1"/>
  <c r="Q6" i="11"/>
  <c r="K6" i="11"/>
  <c r="U7" i="11" l="1"/>
  <c r="U11" i="11"/>
  <c r="U15" i="11"/>
  <c r="U19" i="11"/>
  <c r="U23" i="11"/>
  <c r="U22"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E64" i="10"/>
  <c r="AA64" i="10"/>
  <c r="AX63" i="10"/>
  <c r="AZ63" i="10" s="1"/>
  <c r="AP63" i="10"/>
  <c r="AH63" i="10"/>
  <c r="AD63" i="10"/>
  <c r="Z63" i="10"/>
  <c r="V63" i="10"/>
  <c r="AW62" i="10"/>
  <c r="AS62" i="10"/>
  <c r="AO62" i="10"/>
  <c r="AK62" i="10"/>
  <c r="AC62" i="10"/>
  <c r="Y62" i="10"/>
  <c r="U62" i="10"/>
  <c r="AQ62" i="10"/>
  <c r="AI62" i="10"/>
  <c r="W62" i="10"/>
  <c r="U63" i="10"/>
  <c r="AU64" i="10"/>
  <c r="AQ64" i="10"/>
  <c r="AM64" i="10"/>
  <c r="AI64" i="10"/>
  <c r="W64" i="10"/>
  <c r="AT63" i="10"/>
  <c r="AL63" i="10"/>
  <c r="AG62" i="10"/>
  <c r="S63" i="10"/>
  <c r="AA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W64" i="10"/>
  <c r="AS64" i="10"/>
  <c r="AO64" i="10"/>
  <c r="AK64" i="10"/>
  <c r="AG64" i="10"/>
  <c r="AC64" i="10"/>
  <c r="Y64" i="10"/>
  <c r="T64" i="10"/>
  <c r="AV63" i="10"/>
  <c r="AR63" i="10"/>
  <c r="AN63" i="10"/>
  <c r="AJ63" i="10"/>
  <c r="AF63" i="10"/>
  <c r="AB63" i="10"/>
  <c r="X63" i="10"/>
  <c r="AU62" i="10"/>
  <c r="AM62" i="10"/>
  <c r="AE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Q47" i="8" l="1"/>
  <c r="AE47" i="8"/>
  <c r="AA47" i="8"/>
  <c r="W47" i="8"/>
  <c r="S47" i="8"/>
  <c r="AK44" i="8"/>
  <c r="AG44" i="8"/>
  <c r="AC44" i="8"/>
  <c r="Y44" i="8"/>
  <c r="U44" i="8"/>
  <c r="AM41" i="8"/>
  <c r="AS38" i="8"/>
  <c r="AO38" i="8"/>
  <c r="U38" i="8"/>
  <c r="AM29" i="8"/>
  <c r="S29" i="8"/>
  <c r="AS26" i="8"/>
  <c r="AO26" i="8"/>
  <c r="AK26" i="8"/>
  <c r="AC26" i="8"/>
  <c r="U26" i="8"/>
  <c r="Y29" i="8"/>
  <c r="AI26" i="8"/>
  <c r="X47" i="8"/>
  <c r="AT44" i="8"/>
  <c r="AD44" i="8"/>
  <c r="AL38" i="8"/>
  <c r="AD26" i="8"/>
  <c r="AL47" i="8"/>
  <c r="AH47" i="8"/>
  <c r="AD47" i="8"/>
  <c r="Z47" i="8"/>
  <c r="V47" i="8"/>
  <c r="AR44" i="8"/>
  <c r="AN44" i="8"/>
  <c r="AJ44" i="8"/>
  <c r="AF44" i="8"/>
  <c r="AB44" i="8"/>
  <c r="AT41" i="8"/>
  <c r="AB38" i="8"/>
  <c r="X38" i="8"/>
  <c r="T38" i="8"/>
  <c r="AT29" i="8"/>
  <c r="Z29" i="8"/>
  <c r="AR26" i="8"/>
  <c r="AJ26" i="8"/>
  <c r="AB26" i="8"/>
  <c r="X26" i="8"/>
  <c r="T26" i="8"/>
  <c r="AE26" i="8"/>
  <c r="W26" i="8"/>
  <c r="AR47" i="8"/>
  <c r="AN47" i="8"/>
  <c r="T47" i="8"/>
  <c r="V44" i="8"/>
  <c r="AH38" i="8"/>
  <c r="AF29" i="8"/>
  <c r="AH26" i="8"/>
  <c r="V26" i="8"/>
  <c r="AS47" i="8"/>
  <c r="AO47" i="8"/>
  <c r="AK47" i="8"/>
  <c r="AG47" i="8"/>
  <c r="AC47" i="8"/>
  <c r="AQ44" i="8"/>
  <c r="AM44" i="8"/>
  <c r="AI44" i="8"/>
  <c r="W44" i="8"/>
  <c r="S44" i="8"/>
  <c r="Y41" i="8"/>
  <c r="AI38" i="8"/>
  <c r="AE38" i="8"/>
  <c r="AA38" i="8"/>
  <c r="AG29" i="8"/>
  <c r="AQ26" i="8"/>
  <c r="AA26" i="8"/>
  <c r="Z44" i="8"/>
  <c r="AF41" i="8"/>
  <c r="AN29" i="8"/>
  <c r="AP26" i="8"/>
  <c r="AJ47" i="8"/>
  <c r="AP44" i="8"/>
  <c r="AP38" i="8"/>
  <c r="AL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38" i="8"/>
  <c r="AZ38" i="8" s="1"/>
  <c r="AX44" i="8"/>
  <c r="AZ44" i="8" s="1"/>
  <c r="AX26" i="8"/>
  <c r="AZ26" i="8" s="1"/>
  <c r="AX47" i="8"/>
  <c r="AZ47"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<sst xmlns="http://schemas.openxmlformats.org/spreadsheetml/2006/main" count="1452" uniqueCount="218">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</sst>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2" sqref="C42"/>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70" zoomScaleNormal="70" zoomScaleSheetLayoutView="70" workbookViewId="0">
      <selection activeCell="T332" sqref="T33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t="s">
        <v>106</v>
      </c>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t="str">
        <f>C259</f>
        <v>ー</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t="s">
        <v>61</v>
      </c>
      <c r="D262" s="415"/>
      <c r="E262" s="416"/>
      <c r="F262" s="118"/>
      <c r="G262" s="443"/>
      <c r="H262" s="445"/>
      <c r="I262" s="345"/>
      <c r="J262" s="345"/>
      <c r="K262" s="346"/>
      <c r="L262" s="446"/>
      <c r="M262" s="447"/>
      <c r="N262" s="447"/>
      <c r="O262" s="448"/>
      <c r="P262" s="534" t="s">
        <v>49</v>
      </c>
      <c r="Q262" s="535"/>
      <c r="R262" s="536"/>
      <c r="S262" s="274" t="s">
        <v>167</v>
      </c>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f>IF(S262="","",VLOOKUP(S262,'シフト記号表（勤務時間帯）'!$C$6:$K$35,9,FALSE))</f>
        <v>8</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8</v>
      </c>
      <c r="AY263" s="548"/>
      <c r="AZ263" s="549">
        <f>IF($BB$3="４週",AX263/4,IF($BB$3="暦月",'地密通所（100名）'!AX263/('地密通所（100名）'!$BB$8/7),""))</f>
        <v>2</v>
      </c>
      <c r="BA263" s="550"/>
      <c r="BB263" s="467"/>
      <c r="BC263" s="402"/>
      <c r="BD263" s="402"/>
      <c r="BE263" s="402"/>
      <c r="BF263" s="403"/>
    </row>
    <row r="264" spans="2:58" ht="20.25" customHeight="1" x14ac:dyDescent="0.4">
      <c r="B264" s="526"/>
      <c r="C264" s="420"/>
      <c r="D264" s="421"/>
      <c r="E264" s="422"/>
      <c r="F264" s="121" t="str">
        <f>C262</f>
        <v>介護職員</v>
      </c>
      <c r="G264" s="444"/>
      <c r="H264" s="344"/>
      <c r="I264" s="345"/>
      <c r="J264" s="345"/>
      <c r="K264" s="346"/>
      <c r="L264" s="449"/>
      <c r="M264" s="450"/>
      <c r="N264" s="450"/>
      <c r="O264" s="451"/>
      <c r="P264" s="551" t="s">
        <v>50</v>
      </c>
      <c r="Q264" s="552"/>
      <c r="R264" s="553"/>
      <c r="S264" s="264">
        <f>IF(S262="","",VLOOKUP(S262,'シフト記号表（勤務時間帯）'!$C$6:$U$35,19,FALSE))</f>
        <v>7</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7</v>
      </c>
      <c r="AY264" s="529"/>
      <c r="AZ264" s="540">
        <f>IF($BB$3="４週",AX264/4,IF($BB$3="暦月",'地密通所（100名）'!AX264/('地密通所（100名）'!$BB$8/7),""))</f>
        <v>1.75</v>
      </c>
      <c r="BA264" s="541"/>
      <c r="BB264" s="468"/>
      <c r="BC264" s="450"/>
      <c r="BD264" s="450"/>
      <c r="BE264" s="450"/>
      <c r="BF264" s="451"/>
    </row>
    <row r="265" spans="2:58" ht="20.25" customHeight="1" x14ac:dyDescent="0.4">
      <c r="B265" s="526">
        <f>B262+1</f>
        <v>82</v>
      </c>
      <c r="C265" s="414" t="s">
        <v>61</v>
      </c>
      <c r="D265" s="415"/>
      <c r="E265" s="416"/>
      <c r="F265" s="118"/>
      <c r="G265" s="443"/>
      <c r="H265" s="445"/>
      <c r="I265" s="345"/>
      <c r="J265" s="345"/>
      <c r="K265" s="346"/>
      <c r="L265" s="446"/>
      <c r="M265" s="447"/>
      <c r="N265" s="447"/>
      <c r="O265" s="448"/>
      <c r="P265" s="534" t="s">
        <v>49</v>
      </c>
      <c r="Q265" s="535"/>
      <c r="R265" s="536"/>
      <c r="S265" s="274" t="s">
        <v>167</v>
      </c>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f>IF(S265="","",VLOOKUP(S265,'シフト記号表（勤務時間帯）'!$C$6:$K$35,9,FALSE))</f>
        <v>8</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8</v>
      </c>
      <c r="AY266" s="548"/>
      <c r="AZ266" s="549">
        <f>IF($BB$3="４週",AX266/4,IF($BB$3="暦月",'地密通所（100名）'!AX266/('地密通所（100名）'!$BB$8/7),""))</f>
        <v>2</v>
      </c>
      <c r="BA266" s="550"/>
      <c r="BB266" s="467"/>
      <c r="BC266" s="402"/>
      <c r="BD266" s="402"/>
      <c r="BE266" s="402"/>
      <c r="BF266" s="403"/>
    </row>
    <row r="267" spans="2:58" ht="20.25" customHeight="1" x14ac:dyDescent="0.4">
      <c r="B267" s="526"/>
      <c r="C267" s="420"/>
      <c r="D267" s="421"/>
      <c r="E267" s="422"/>
      <c r="F267" s="121" t="str">
        <f>C265</f>
        <v>介護職員</v>
      </c>
      <c r="G267" s="444"/>
      <c r="H267" s="344"/>
      <c r="I267" s="345"/>
      <c r="J267" s="345"/>
      <c r="K267" s="346"/>
      <c r="L267" s="449"/>
      <c r="M267" s="450"/>
      <c r="N267" s="450"/>
      <c r="O267" s="451"/>
      <c r="P267" s="551" t="s">
        <v>50</v>
      </c>
      <c r="Q267" s="552"/>
      <c r="R267" s="553"/>
      <c r="S267" s="264">
        <f>IF(S265="","",VLOOKUP(S265,'シフト記号表（勤務時間帯）'!$C$6:$U$35,19,FALSE))</f>
        <v>7</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7</v>
      </c>
      <c r="AY267" s="529"/>
      <c r="AZ267" s="540">
        <f>IF($BB$3="４週",AX267/4,IF($BB$3="暦月",'地密通所（100名）'!AX267/('地密通所（100名）'!$BB$8/7),""))</f>
        <v>1.75</v>
      </c>
      <c r="BA267" s="541"/>
      <c r="BB267" s="468"/>
      <c r="BC267" s="450"/>
      <c r="BD267" s="450"/>
      <c r="BE267" s="450"/>
      <c r="BF267" s="451"/>
    </row>
    <row r="268" spans="2:58" ht="20.25" customHeight="1" x14ac:dyDescent="0.4">
      <c r="B268" s="526">
        <f>B265+1</f>
        <v>83</v>
      </c>
      <c r="C268" s="414" t="s">
        <v>62</v>
      </c>
      <c r="D268" s="415"/>
      <c r="E268" s="416"/>
      <c r="F268" s="118"/>
      <c r="G268" s="443"/>
      <c r="H268" s="445"/>
      <c r="I268" s="345"/>
      <c r="J268" s="345"/>
      <c r="K268" s="346"/>
      <c r="L268" s="446"/>
      <c r="M268" s="447"/>
      <c r="N268" s="447"/>
      <c r="O268" s="448"/>
      <c r="P268" s="534" t="s">
        <v>49</v>
      </c>
      <c r="Q268" s="535"/>
      <c r="R268" s="536"/>
      <c r="S268" s="274" t="s">
        <v>167</v>
      </c>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f>IF(S268="","",VLOOKUP(S268,'シフト記号表（勤務時間帯）'!$C$6:$K$35,9,FALSE))</f>
        <v>8</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8</v>
      </c>
      <c r="AY269" s="548"/>
      <c r="AZ269" s="549">
        <f>IF($BB$3="４週",AX269/4,IF($BB$3="暦月",'地密通所（100名）'!AX269/('地密通所（100名）'!$BB$8/7),""))</f>
        <v>2</v>
      </c>
      <c r="BA269" s="550"/>
      <c r="BB269" s="467"/>
      <c r="BC269" s="402"/>
      <c r="BD269" s="402"/>
      <c r="BE269" s="402"/>
      <c r="BF269" s="403"/>
    </row>
    <row r="270" spans="2:58" ht="20.25" customHeight="1" x14ac:dyDescent="0.4">
      <c r="B270" s="526"/>
      <c r="C270" s="420"/>
      <c r="D270" s="421"/>
      <c r="E270" s="422"/>
      <c r="F270" s="121" t="str">
        <f>C268</f>
        <v>機能訓練指導員</v>
      </c>
      <c r="G270" s="444"/>
      <c r="H270" s="344"/>
      <c r="I270" s="345"/>
      <c r="J270" s="345"/>
      <c r="K270" s="346"/>
      <c r="L270" s="449"/>
      <c r="M270" s="450"/>
      <c r="N270" s="450"/>
      <c r="O270" s="451"/>
      <c r="P270" s="551" t="s">
        <v>50</v>
      </c>
      <c r="Q270" s="552"/>
      <c r="R270" s="553"/>
      <c r="S270" s="264">
        <f>IF(S268="","",VLOOKUP(S268,'シフト記号表（勤務時間帯）'!$C$6:$U$35,19,FALSE))</f>
        <v>7</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7</v>
      </c>
      <c r="AY270" s="529"/>
      <c r="AZ270" s="540">
        <f>IF($BB$3="４週",AX270/4,IF($BB$3="暦月",'地密通所（100名）'!AX270/('地密通所（100名）'!$BB$8/7),""))</f>
        <v>1.75</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f>IF(SUMIF($F$22:$F$321, $M325, S$22:S$321)=0,"",SUMIF($F$22:$F$321, $M325, S$22:S$321))</f>
        <v>14</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f>IF(SUMIF($F$22:$F$321, $M325, AX$22:AX$321)=0,"",SUMIF($F$22:$F$321, $M325, AX$22:AX$321))</f>
        <v>14</v>
      </c>
      <c r="AY325" s="494"/>
      <c r="AZ325" s="464">
        <f>IF(AX325="","",IF($BB$3="４週",AX325/4,IF($BB$3="暦月",AX325/($BB$8/7),"")))</f>
        <v>3.5</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 t="shared" ref="S329:AB332" si="3">IF($L329="","",IF(COUNTIFS($F$22:$F$321,$L329,S$22:S$321,"&gt;0")=0,"",COUNTIFS($F$22:$F$321,$L329,S$22:S$321,"&gt;0")))</f>
        <v/>
      </c>
      <c r="T329" s="253" t="str">
        <f t="shared" si="3"/>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ref="AC329:AL332" si="4">IF($L329="","",IF(COUNTIFS($F$22:$F$321,$L329,AC$22:AC$321,"&gt;0")=0,"",COUNTIFS($F$22:$F$321,$L329,AC$22:AC$321,"&gt;0")))</f>
        <v/>
      </c>
      <c r="AD329" s="253" t="str">
        <f t="shared" si="4"/>
        <v/>
      </c>
      <c r="AE329" s="253" t="str">
        <f t="shared" si="4"/>
        <v/>
      </c>
      <c r="AF329" s="254" t="str">
        <f t="shared" si="4"/>
        <v/>
      </c>
      <c r="AG329" s="253" t="str">
        <f t="shared" si="4"/>
        <v/>
      </c>
      <c r="AH329" s="253" t="str">
        <f t="shared" si="4"/>
        <v/>
      </c>
      <c r="AI329" s="253" t="str">
        <f t="shared" si="4"/>
        <v/>
      </c>
      <c r="AJ329" s="253" t="str">
        <f t="shared" si="4"/>
        <v/>
      </c>
      <c r="AK329" s="253" t="str">
        <f t="shared" si="4"/>
        <v/>
      </c>
      <c r="AL329" s="253" t="str">
        <f t="shared" si="4"/>
        <v/>
      </c>
      <c r="AM329" s="254" t="str">
        <f t="shared" ref="AM329:AW332" si="5">IF($L329="","",IF(COUNTIFS($F$22:$F$321,$L329,AM$22:AM$321,"&gt;0")=0,"",COUNTIFS($F$22:$F$321,$L329,AM$22:AM$321,"&gt;0")))</f>
        <v/>
      </c>
      <c r="AN329" s="253" t="str">
        <f t="shared" si="5"/>
        <v/>
      </c>
      <c r="AO329" s="253" t="str">
        <f t="shared" si="5"/>
        <v/>
      </c>
      <c r="AP329" s="253" t="str">
        <f t="shared" si="5"/>
        <v/>
      </c>
      <c r="AQ329" s="253" t="str">
        <f t="shared" si="5"/>
        <v/>
      </c>
      <c r="AR329" s="253" t="str">
        <f t="shared" si="5"/>
        <v/>
      </c>
      <c r="AS329" s="253" t="str">
        <f t="shared" si="5"/>
        <v/>
      </c>
      <c r="AT329" s="254" t="str">
        <f t="shared" si="5"/>
        <v/>
      </c>
      <c r="AU329" s="253" t="str">
        <f t="shared" si="5"/>
        <v/>
      </c>
      <c r="AV329" s="253" t="str">
        <f t="shared" si="5"/>
        <v/>
      </c>
      <c r="AW329" s="254" t="str">
        <f t="shared" si="5"/>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si="3"/>
        <v/>
      </c>
      <c r="T330" s="244" t="str">
        <f t="shared" si="3"/>
        <v/>
      </c>
      <c r="U330" s="244" t="str">
        <f t="shared" si="3"/>
        <v/>
      </c>
      <c r="V330" s="244" t="str">
        <f t="shared" si="3"/>
        <v/>
      </c>
      <c r="W330" s="244" t="str">
        <f t="shared" si="3"/>
        <v/>
      </c>
      <c r="X330" s="244" t="str">
        <f t="shared" si="3"/>
        <v/>
      </c>
      <c r="Y330" s="245" t="str">
        <f t="shared" si="3"/>
        <v/>
      </c>
      <c r="Z330" s="256" t="str">
        <f t="shared" si="3"/>
        <v/>
      </c>
      <c r="AA330" s="244" t="str">
        <f t="shared" si="3"/>
        <v/>
      </c>
      <c r="AB330" s="244" t="str">
        <f t="shared" si="3"/>
        <v/>
      </c>
      <c r="AC330" s="244" t="str">
        <f t="shared" si="4"/>
        <v/>
      </c>
      <c r="AD330" s="244" t="str">
        <f t="shared" si="4"/>
        <v/>
      </c>
      <c r="AE330" s="244" t="str">
        <f t="shared" si="4"/>
        <v/>
      </c>
      <c r="AF330" s="245" t="str">
        <f t="shared" si="4"/>
        <v/>
      </c>
      <c r="AG330" s="244" t="str">
        <f t="shared" si="4"/>
        <v/>
      </c>
      <c r="AH330" s="244" t="str">
        <f t="shared" si="4"/>
        <v/>
      </c>
      <c r="AI330" s="244" t="str">
        <f t="shared" si="4"/>
        <v/>
      </c>
      <c r="AJ330" s="244" t="str">
        <f t="shared" si="4"/>
        <v/>
      </c>
      <c r="AK330" s="244" t="str">
        <f t="shared" si="4"/>
        <v/>
      </c>
      <c r="AL330" s="244" t="str">
        <f t="shared" si="4"/>
        <v/>
      </c>
      <c r="AM330" s="245" t="str">
        <f t="shared" si="5"/>
        <v/>
      </c>
      <c r="AN330" s="244" t="str">
        <f t="shared" si="5"/>
        <v/>
      </c>
      <c r="AO330" s="244" t="str">
        <f t="shared" si="5"/>
        <v/>
      </c>
      <c r="AP330" s="244" t="str">
        <f t="shared" si="5"/>
        <v/>
      </c>
      <c r="AQ330" s="244" t="str">
        <f t="shared" si="5"/>
        <v/>
      </c>
      <c r="AR330" s="244" t="str">
        <f t="shared" si="5"/>
        <v/>
      </c>
      <c r="AS330" s="244" t="str">
        <f t="shared" si="5"/>
        <v/>
      </c>
      <c r="AT330" s="245" t="str">
        <f t="shared" si="5"/>
        <v/>
      </c>
      <c r="AU330" s="244" t="str">
        <f t="shared" si="5"/>
        <v/>
      </c>
      <c r="AV330" s="244" t="str">
        <f t="shared" si="5"/>
        <v/>
      </c>
      <c r="AW330" s="245" t="str">
        <f t="shared" si="5"/>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f t="shared" si="3"/>
        <v>2</v>
      </c>
      <c r="T331" s="244" t="str">
        <f t="shared" si="3"/>
        <v/>
      </c>
      <c r="U331" s="244" t="str">
        <f t="shared" si="3"/>
        <v/>
      </c>
      <c r="V331" s="244" t="str">
        <f t="shared" si="3"/>
        <v/>
      </c>
      <c r="W331" s="244" t="str">
        <f t="shared" si="3"/>
        <v/>
      </c>
      <c r="X331" s="244" t="str">
        <f t="shared" si="3"/>
        <v/>
      </c>
      <c r="Y331" s="245" t="str">
        <f t="shared" si="3"/>
        <v/>
      </c>
      <c r="Z331" s="256" t="str">
        <f t="shared" si="3"/>
        <v/>
      </c>
      <c r="AA331" s="244" t="str">
        <f t="shared" si="3"/>
        <v/>
      </c>
      <c r="AB331" s="244" t="str">
        <f t="shared" si="3"/>
        <v/>
      </c>
      <c r="AC331" s="244" t="str">
        <f t="shared" si="4"/>
        <v/>
      </c>
      <c r="AD331" s="244" t="str">
        <f t="shared" si="4"/>
        <v/>
      </c>
      <c r="AE331" s="244" t="str">
        <f t="shared" si="4"/>
        <v/>
      </c>
      <c r="AF331" s="245" t="str">
        <f t="shared" si="4"/>
        <v/>
      </c>
      <c r="AG331" s="244" t="str">
        <f t="shared" si="4"/>
        <v/>
      </c>
      <c r="AH331" s="244" t="str">
        <f t="shared" si="4"/>
        <v/>
      </c>
      <c r="AI331" s="244" t="str">
        <f t="shared" si="4"/>
        <v/>
      </c>
      <c r="AJ331" s="244" t="str">
        <f t="shared" si="4"/>
        <v/>
      </c>
      <c r="AK331" s="244" t="str">
        <f t="shared" si="4"/>
        <v/>
      </c>
      <c r="AL331" s="244" t="str">
        <f t="shared" si="4"/>
        <v/>
      </c>
      <c r="AM331" s="245" t="str">
        <f t="shared" si="5"/>
        <v/>
      </c>
      <c r="AN331" s="244" t="str">
        <f t="shared" si="5"/>
        <v/>
      </c>
      <c r="AO331" s="244" t="str">
        <f t="shared" si="5"/>
        <v/>
      </c>
      <c r="AP331" s="244" t="str">
        <f t="shared" si="5"/>
        <v/>
      </c>
      <c r="AQ331" s="244" t="str">
        <f t="shared" si="5"/>
        <v/>
      </c>
      <c r="AR331" s="244" t="str">
        <f t="shared" si="5"/>
        <v/>
      </c>
      <c r="AS331" s="244" t="str">
        <f t="shared" si="5"/>
        <v/>
      </c>
      <c r="AT331" s="245" t="str">
        <f t="shared" si="5"/>
        <v/>
      </c>
      <c r="AU331" s="244" t="str">
        <f t="shared" si="5"/>
        <v/>
      </c>
      <c r="AV331" s="244" t="str">
        <f t="shared" si="5"/>
        <v/>
      </c>
      <c r="AW331" s="245" t="str">
        <f t="shared" si="5"/>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f t="shared" si="3"/>
        <v>1</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4"/>
        <v/>
      </c>
      <c r="AD332" s="244" t="str">
        <f t="shared" si="4"/>
        <v/>
      </c>
      <c r="AE332" s="244" t="str">
        <f t="shared" si="4"/>
        <v/>
      </c>
      <c r="AF332" s="245" t="str">
        <f t="shared" si="4"/>
        <v/>
      </c>
      <c r="AG332" s="244" t="str">
        <f t="shared" si="4"/>
        <v/>
      </c>
      <c r="AH332" s="244" t="str">
        <f t="shared" si="4"/>
        <v/>
      </c>
      <c r="AI332" s="244" t="str">
        <f t="shared" si="4"/>
        <v/>
      </c>
      <c r="AJ332" s="244" t="str">
        <f t="shared" si="4"/>
        <v/>
      </c>
      <c r="AK332" s="244" t="str">
        <f t="shared" si="4"/>
        <v/>
      </c>
      <c r="AL332" s="244" t="str">
        <f t="shared" si="4"/>
        <v/>
      </c>
      <c r="AM332" s="245" t="str">
        <f t="shared" si="5"/>
        <v/>
      </c>
      <c r="AN332" s="244" t="str">
        <f t="shared" si="5"/>
        <v/>
      </c>
      <c r="AO332" s="244" t="str">
        <f t="shared" si="5"/>
        <v/>
      </c>
      <c r="AP332" s="244" t="str">
        <f t="shared" si="5"/>
        <v/>
      </c>
      <c r="AQ332" s="244" t="str">
        <f t="shared" si="5"/>
        <v/>
      </c>
      <c r="AR332" s="244" t="str">
        <f t="shared" si="5"/>
        <v/>
      </c>
      <c r="AS332" s="244" t="str">
        <f t="shared" si="5"/>
        <v/>
      </c>
      <c r="AT332" s="245" t="str">
        <f t="shared" si="5"/>
        <v/>
      </c>
      <c r="AU332" s="244" t="str">
        <f t="shared" si="5"/>
        <v/>
      </c>
      <c r="AV332" s="244" t="str">
        <f t="shared" si="5"/>
        <v/>
      </c>
      <c r="AW332" s="245" t="str">
        <f t="shared" si="5"/>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ref="S333" si="6">IF($L333="","",IF(COUNTIFS($F$22:$F$60,$L333,S$22:S$60,"&gt;0")=0,"",COUNTIFS($F$22:$F$60,$L333,S$22:S$60,"&gt;0")))</f>
        <v/>
      </c>
      <c r="T333" s="258" t="str">
        <f t="shared" ref="T333:AW333" si="7">IF($L333="","",IF(COUNTIFS($F$22:$F$60,$L333,T$22:T$60,"&gt;0")=0,"",COUNTIFS($F$22:$F$60,$L333,T$22:T$60,"&gt;0")))</f>
        <v/>
      </c>
      <c r="U333" s="258" t="str">
        <f t="shared" si="7"/>
        <v/>
      </c>
      <c r="V333" s="258" t="str">
        <f t="shared" si="7"/>
        <v/>
      </c>
      <c r="W333" s="258" t="str">
        <f t="shared" si="7"/>
        <v/>
      </c>
      <c r="X333" s="258" t="str">
        <f t="shared" si="7"/>
        <v/>
      </c>
      <c r="Y333" s="259" t="str">
        <f t="shared" si="7"/>
        <v/>
      </c>
      <c r="Z333" s="260" t="str">
        <f t="shared" si="7"/>
        <v/>
      </c>
      <c r="AA333" s="258" t="str">
        <f t="shared" si="7"/>
        <v/>
      </c>
      <c r="AB333" s="258" t="str">
        <f t="shared" si="7"/>
        <v/>
      </c>
      <c r="AC333" s="258" t="str">
        <f t="shared" si="7"/>
        <v/>
      </c>
      <c r="AD333" s="258" t="str">
        <f t="shared" si="7"/>
        <v/>
      </c>
      <c r="AE333" s="258" t="str">
        <f t="shared" si="7"/>
        <v/>
      </c>
      <c r="AF333" s="259" t="str">
        <f t="shared" si="7"/>
        <v/>
      </c>
      <c r="AG333" s="258" t="str">
        <f t="shared" si="7"/>
        <v/>
      </c>
      <c r="AH333" s="258" t="str">
        <f t="shared" si="7"/>
        <v/>
      </c>
      <c r="AI333" s="258" t="str">
        <f t="shared" si="7"/>
        <v/>
      </c>
      <c r="AJ333" s="258" t="str">
        <f t="shared" si="7"/>
        <v/>
      </c>
      <c r="AK333" s="258" t="str">
        <f t="shared" si="7"/>
        <v/>
      </c>
      <c r="AL333" s="258" t="str">
        <f t="shared" si="7"/>
        <v/>
      </c>
      <c r="AM333" s="259" t="str">
        <f t="shared" si="7"/>
        <v/>
      </c>
      <c r="AN333" s="258" t="str">
        <f t="shared" si="7"/>
        <v/>
      </c>
      <c r="AO333" s="258" t="str">
        <f t="shared" si="7"/>
        <v/>
      </c>
      <c r="AP333" s="258" t="str">
        <f t="shared" si="7"/>
        <v/>
      </c>
      <c r="AQ333" s="258" t="str">
        <f t="shared" si="7"/>
        <v/>
      </c>
      <c r="AR333" s="258" t="str">
        <f t="shared" si="7"/>
        <v/>
      </c>
      <c r="AS333" s="258" t="str">
        <f t="shared" si="7"/>
        <v/>
      </c>
      <c r="AT333" s="259" t="str">
        <f t="shared" si="7"/>
        <v/>
      </c>
      <c r="AU333" s="258" t="str">
        <f t="shared" si="7"/>
        <v/>
      </c>
      <c r="AV333" s="258" t="str">
        <f t="shared" si="7"/>
        <v/>
      </c>
      <c r="AW333" s="259" t="str">
        <f t="shared" si="7"/>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tabSelected="1"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topLeftCell="A10" workbookViewId="0">
      <selection activeCell="D6" sqref="D6"/>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竹之下 智美 t.t</cp:lastModifiedBy>
  <cp:lastPrinted>2021-02-25T06:53:39Z</cp:lastPrinted>
  <dcterms:created xsi:type="dcterms:W3CDTF">2020-01-14T23:47:53Z</dcterms:created>
  <dcterms:modified xsi:type="dcterms:W3CDTF">2025-01-22T02:46:06Z</dcterms:modified>
</cp:coreProperties>
</file>