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3B7F5DF-6FBA-4F78-ADBD-FB9828E1BFC6}" xr6:coauthVersionLast="47" xr6:coauthVersionMax="47" xr10:uidLastSave="{00000000-0000-0000-0000-000000000000}"/>
  <bookViews>
    <workbookView xWindow="7320" yWindow="420" windowWidth="13404" windowHeight="10032" xr2:uid="{00000000-000D-0000-FFFF-FFFF00000000}"/>
  </bookViews>
  <sheets>
    <sheet name="試算表 (記入例)" sheetId="11" r:id="rId1"/>
  </sheets>
  <definedNames>
    <definedName name="_xlnm.Print_Area" localSheetId="0">'試算表 (記入例)'!$A$1:$L$57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6" i="11" l="1"/>
  <c r="G46" i="11" s="1"/>
  <c r="E45" i="11"/>
  <c r="G45" i="11" s="1"/>
  <c r="F50" i="11"/>
  <c r="D54" i="11" s="1"/>
  <c r="H35" i="11"/>
  <c r="H34" i="11"/>
  <c r="H33" i="11"/>
  <c r="H32" i="11"/>
  <c r="F26" i="11"/>
  <c r="F25" i="11"/>
  <c r="H20" i="11"/>
  <c r="J20" i="11" s="1"/>
  <c r="C40" i="11" s="1"/>
  <c r="F14" i="11"/>
  <c r="F13" i="11"/>
  <c r="F12" i="11"/>
  <c r="F5" i="11"/>
  <c r="E44" i="11" l="1"/>
  <c r="G44" i="11" s="1"/>
  <c r="I46" i="11" s="1"/>
  <c r="F27" i="11"/>
  <c r="E40" i="11" s="1"/>
  <c r="H36" i="11"/>
  <c r="G40" i="11" s="1"/>
  <c r="F15" i="11"/>
  <c r="A40" i="11" s="1"/>
  <c r="I40" i="11" l="1"/>
  <c r="B54" i="11" s="1"/>
  <c r="F54" i="11" s="1"/>
  <c r="H54" i="11" l="1"/>
  <c r="K54" i="11" s="1"/>
</calcChain>
</file>

<file path=xl/sharedStrings.xml><?xml version="1.0" encoding="utf-8"?>
<sst xmlns="http://schemas.openxmlformats.org/spreadsheetml/2006/main" count="111" uniqueCount="78">
  <si>
    <t>円×</t>
    <rPh sb="0" eb="1">
      <t>エン</t>
    </rPh>
    <phoneticPr fontId="1"/>
  </si>
  <si>
    <t>泊＝</t>
    <rPh sb="0" eb="1">
      <t>ハク</t>
    </rPh>
    <phoneticPr fontId="1"/>
  </si>
  <si>
    <t>合計</t>
    <rPh sb="0" eb="2">
      <t>ゴウケイ</t>
    </rPh>
    <phoneticPr fontId="1"/>
  </si>
  <si>
    <t>料金</t>
    <rPh sb="0" eb="2">
      <t>リョウキン</t>
    </rPh>
    <phoneticPr fontId="1"/>
  </si>
  <si>
    <t>=</t>
    <phoneticPr fontId="1"/>
  </si>
  <si>
    <t>補助割合</t>
    <rPh sb="0" eb="4">
      <t>ホジョワリアイ</t>
    </rPh>
    <phoneticPr fontId="1"/>
  </si>
  <si>
    <t>No</t>
    <phoneticPr fontId="1"/>
  </si>
  <si>
    <t>①</t>
    <phoneticPr fontId="1"/>
  </si>
  <si>
    <t>…（A）</t>
    <phoneticPr fontId="1"/>
  </si>
  <si>
    <t>…（B）</t>
    <phoneticPr fontId="1"/>
  </si>
  <si>
    <t>②</t>
    <phoneticPr fontId="1"/>
  </si>
  <si>
    <t>③</t>
    <phoneticPr fontId="1"/>
  </si>
  <si>
    <t>●宿泊費</t>
    <rPh sb="1" eb="4">
      <t>シュクハクヒ</t>
    </rPh>
    <phoneticPr fontId="1"/>
  </si>
  <si>
    <t>…（C）</t>
    <phoneticPr fontId="1"/>
  </si>
  <si>
    <t>宿泊費</t>
    <rPh sb="0" eb="3">
      <t>シュクハクヒ</t>
    </rPh>
    <phoneticPr fontId="1"/>
  </si>
  <si>
    <t>宿泊数</t>
    <rPh sb="0" eb="3">
      <t>シュクハクスウ</t>
    </rPh>
    <phoneticPr fontId="1"/>
  </si>
  <si>
    <t>●レンタカー代</t>
    <rPh sb="6" eb="7">
      <t>ダイ</t>
    </rPh>
    <phoneticPr fontId="1"/>
  </si>
  <si>
    <t>鹿屋市までの距離(往復)</t>
    <rPh sb="0" eb="3">
      <t>カノヤシ</t>
    </rPh>
    <rPh sb="6" eb="8">
      <t>キョリ</t>
    </rPh>
    <rPh sb="9" eb="11">
      <t>オウフク</t>
    </rPh>
    <phoneticPr fontId="1"/>
  </si>
  <si>
    <t>※出発地が異なる場合、単価が違う場合は別々の行に記載してください。</t>
    <rPh sb="1" eb="4">
      <t>シュッパツチ</t>
    </rPh>
    <rPh sb="5" eb="6">
      <t>コト</t>
    </rPh>
    <rPh sb="8" eb="10">
      <t>バアイ</t>
    </rPh>
    <rPh sb="11" eb="13">
      <t>タンカ</t>
    </rPh>
    <rPh sb="14" eb="15">
      <t>チガ</t>
    </rPh>
    <rPh sb="16" eb="18">
      <t>バアイ</t>
    </rPh>
    <rPh sb="19" eb="21">
      <t>ベツベツ</t>
    </rPh>
    <rPh sb="22" eb="23">
      <t>ギョウ</t>
    </rPh>
    <rPh sb="24" eb="26">
      <t>キサイ</t>
    </rPh>
    <phoneticPr fontId="1"/>
  </si>
  <si>
    <t>交通費（B）</t>
    <rPh sb="0" eb="3">
      <t>コウツウヒ</t>
    </rPh>
    <phoneticPr fontId="1"/>
  </si>
  <si>
    <t>宿泊費（C）</t>
    <rPh sb="0" eb="3">
      <t>シュクハクヒ</t>
    </rPh>
    <phoneticPr fontId="1"/>
  </si>
  <si>
    <t>体験料</t>
    <rPh sb="0" eb="3">
      <t>タイケンリョウ</t>
    </rPh>
    <phoneticPr fontId="1"/>
  </si>
  <si>
    <t>●体験料</t>
    <rPh sb="1" eb="4">
      <t>タイケンリョウ</t>
    </rPh>
    <phoneticPr fontId="1"/>
  </si>
  <si>
    <t>高速料金(往復)</t>
    <rPh sb="0" eb="2">
      <t>コウソク</t>
    </rPh>
    <rPh sb="2" eb="4">
      <t>リョウキン</t>
    </rPh>
    <rPh sb="5" eb="7">
      <t>オウフク</t>
    </rPh>
    <phoneticPr fontId="1"/>
  </si>
  <si>
    <t>※鹿屋市の旅費規程に準ずる単価</t>
    <rPh sb="1" eb="4">
      <t>カノヤシ</t>
    </rPh>
    <rPh sb="5" eb="7">
      <t>リョヒ</t>
    </rPh>
    <rPh sb="7" eb="9">
      <t>キテイ</t>
    </rPh>
    <rPh sb="10" eb="11">
      <t>ジュン</t>
    </rPh>
    <rPh sb="13" eb="15">
      <t>タンカ</t>
    </rPh>
    <phoneticPr fontId="1"/>
  </si>
  <si>
    <t>人数</t>
    <rPh sb="0" eb="2">
      <t>ニンズウ</t>
    </rPh>
    <phoneticPr fontId="1"/>
  </si>
  <si>
    <t>人＝</t>
    <rPh sb="0" eb="1">
      <t>ニン</t>
    </rPh>
    <phoneticPr fontId="1"/>
  </si>
  <si>
    <t>④</t>
    <phoneticPr fontId="1"/>
  </si>
  <si>
    <t>円</t>
    <rPh sb="0" eb="1">
      <t>エン</t>
    </rPh>
    <phoneticPr fontId="1"/>
  </si>
  <si>
    <t>旅費</t>
    <rPh sb="0" eb="2">
      <t>リョヒ</t>
    </rPh>
    <phoneticPr fontId="1"/>
  </si>
  <si>
    <t>＝</t>
    <phoneticPr fontId="1"/>
  </si>
  <si>
    <t>【補助金申請額】</t>
    <rPh sb="1" eb="4">
      <t>ホジョキン</t>
    </rPh>
    <rPh sb="4" eb="7">
      <t>シンセイガク</t>
    </rPh>
    <phoneticPr fontId="1"/>
  </si>
  <si>
    <t>円＝</t>
    <rPh sb="0" eb="1">
      <t>エン</t>
    </rPh>
    <phoneticPr fontId="1"/>
  </si>
  <si>
    <t>補助対象経費(イ)</t>
    <rPh sb="0" eb="4">
      <t>ホジョタイショウ</t>
    </rPh>
    <rPh sb="4" eb="6">
      <t>ケイヒ</t>
    </rPh>
    <phoneticPr fontId="1"/>
  </si>
  <si>
    <t>※(ア)と(イ)の低い方</t>
    <rPh sb="9" eb="10">
      <t>ヒク</t>
    </rPh>
    <rPh sb="11" eb="12">
      <t>ホウ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</si>
  <si>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</si>
  <si>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補助金交付申請額は、右下のピンクで網掛けされた部分の数字を記載してください。</t>
    <rPh sb="0" eb="3">
      <t>ホジョキン</t>
    </rPh>
    <rPh sb="3" eb="5">
      <t>コウフ</t>
    </rPh>
    <rPh sb="5" eb="8">
      <t>シンセイガク</t>
    </rPh>
    <rPh sb="10" eb="12">
      <t>ミギシタ</t>
    </rPh>
    <rPh sb="17" eb="19">
      <t>アミカ</t>
    </rPh>
    <rPh sb="23" eb="25">
      <t>ブブン</t>
    </rPh>
    <rPh sb="26" eb="28">
      <t>スウジ</t>
    </rPh>
    <rPh sb="29" eb="31">
      <t>キサイ</t>
    </rPh>
    <phoneticPr fontId="1"/>
  </si>
  <si>
    <t>下記の経費について、黄色部分に、分かる範囲で入力ください。</t>
    <rPh sb="0" eb="2">
      <t>カキ</t>
    </rPh>
    <rPh sb="3" eb="5">
      <t>ケイヒ</t>
    </rPh>
    <rPh sb="10" eb="12">
      <t>キイロ</t>
    </rPh>
    <rPh sb="12" eb="14">
      <t>ブブン</t>
    </rPh>
    <rPh sb="16" eb="17">
      <t>ワ</t>
    </rPh>
    <rPh sb="19" eb="21">
      <t>ハンイ</t>
    </rPh>
    <rPh sb="22" eb="24">
      <t>ニュウリョク</t>
    </rPh>
    <phoneticPr fontId="1"/>
  </si>
  <si>
    <t>km×37円(※)＝</t>
    <rPh sb="5" eb="6">
      <t>エン</t>
    </rPh>
    <phoneticPr fontId="1"/>
  </si>
  <si>
    <t>※　ホテルが異なる場合、宿泊単価がは別々の行に記載してください。</t>
    <rPh sb="6" eb="7">
      <t>コト</t>
    </rPh>
    <rPh sb="9" eb="11">
      <t>バアイ</t>
    </rPh>
    <rPh sb="12" eb="14">
      <t>シュクハク</t>
    </rPh>
    <rPh sb="14" eb="16">
      <t>タンカ</t>
    </rPh>
    <rPh sb="18" eb="20">
      <t>ベツベツ</t>
    </rPh>
    <rPh sb="21" eb="22">
      <t>ギョウ</t>
    </rPh>
    <rPh sb="23" eb="25">
      <t>キサイ</t>
    </rPh>
    <phoneticPr fontId="1"/>
  </si>
  <si>
    <t>航空・フェリー代(往復)</t>
    <rPh sb="0" eb="2">
      <t>コウクウ</t>
    </rPh>
    <rPh sb="7" eb="8">
      <t>ダイ</t>
    </rPh>
    <rPh sb="9" eb="11">
      <t>オウフク</t>
    </rPh>
    <phoneticPr fontId="1"/>
  </si>
  <si>
    <t>航空・フェリー代(A）</t>
    <rPh sb="0" eb="2">
      <t>コウクウ</t>
    </rPh>
    <rPh sb="7" eb="8">
      <t>ダイ</t>
    </rPh>
    <phoneticPr fontId="1"/>
  </si>
  <si>
    <t>鹿屋市移住体験支援事業補助金交付申請額の試算について</t>
    <rPh sb="0" eb="2">
      <t>カノヤ</t>
    </rPh>
    <rPh sb="2" eb="3">
      <t>シ</t>
    </rPh>
    <rPh sb="3" eb="5">
      <t>イジュウ</t>
    </rPh>
    <rPh sb="5" eb="7">
      <t>タイケン</t>
    </rPh>
    <rPh sb="7" eb="9">
      <t>シエン</t>
    </rPh>
    <rPh sb="9" eb="11">
      <t>ジギョウ</t>
    </rPh>
    <rPh sb="11" eb="14">
      <t>ホジョキン</t>
    </rPh>
    <rPh sb="14" eb="16">
      <t>コウフ</t>
    </rPh>
    <rPh sb="16" eb="18">
      <t>シンセイ</t>
    </rPh>
    <rPh sb="18" eb="19">
      <t>ガク</t>
    </rPh>
    <rPh sb="20" eb="22">
      <t>シサン</t>
    </rPh>
    <phoneticPr fontId="1"/>
  </si>
  <si>
    <t>…（D）</t>
    <phoneticPr fontId="1"/>
  </si>
  <si>
    <t>体験料（D）</t>
    <rPh sb="0" eb="3">
      <t>タイケンリョウ</t>
    </rPh>
    <phoneticPr fontId="1"/>
  </si>
  <si>
    <t>区分</t>
    <rPh sb="0" eb="2">
      <t>クブン</t>
    </rPh>
    <phoneticPr fontId="1"/>
  </si>
  <si>
    <t>大人</t>
    <rPh sb="0" eb="2">
      <t>オトナ</t>
    </rPh>
    <phoneticPr fontId="1"/>
  </si>
  <si>
    <t>18歳未満の子</t>
    <rPh sb="2" eb="3">
      <t>サイ</t>
    </rPh>
    <rPh sb="3" eb="5">
      <t>ミマン</t>
    </rPh>
    <rPh sb="6" eb="7">
      <t>コ</t>
    </rPh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</si>
  <si>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</si>
  <si>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</si>
  <si>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参加者内訳を入力してください。</t>
    <rPh sb="0" eb="2">
      <t>サンカ</t>
    </rPh>
    <rPh sb="2" eb="3">
      <t>シャ</t>
    </rPh>
    <rPh sb="3" eb="5">
      <t>ウチワケ</t>
    </rPh>
    <rPh sb="6" eb="8">
      <t>ニュウリョク</t>
    </rPh>
    <phoneticPr fontId="1"/>
  </si>
  <si>
    <t>合計</t>
    <rPh sb="0" eb="2">
      <t>ゴウケイ</t>
    </rPh>
    <phoneticPr fontId="1"/>
  </si>
  <si>
    <t>利用する公共交通機関</t>
    <rPh sb="0" eb="2">
      <t>リヨウ</t>
    </rPh>
    <rPh sb="4" eb="6">
      <t>コウキョウ</t>
    </rPh>
    <rPh sb="6" eb="10">
      <t>コウツウキカン</t>
    </rPh>
    <phoneticPr fontId="1"/>
  </si>
  <si>
    <t>●交通費（飛行機や新幹線等公共交通機関を利用する場合）</t>
    <rPh sb="1" eb="4">
      <t>コウツウヒ</t>
    </rPh>
    <rPh sb="5" eb="8">
      <t>ヒコウキ</t>
    </rPh>
    <rPh sb="9" eb="12">
      <t>シンカンセン</t>
    </rPh>
    <rPh sb="12" eb="13">
      <t>トウ</t>
    </rPh>
    <rPh sb="13" eb="15">
      <t>コウキョウ</t>
    </rPh>
    <rPh sb="15" eb="17">
      <t>コウツウ</t>
    </rPh>
    <rPh sb="17" eb="19">
      <t>キカン</t>
    </rPh>
    <rPh sb="20" eb="22">
      <t>リヨウ</t>
    </rPh>
    <rPh sb="24" eb="26">
      <t>バアイ</t>
    </rPh>
    <phoneticPr fontId="1"/>
  </si>
  <si>
    <t>●交通費（自家用車を利用する場合）</t>
    <rPh sb="1" eb="4">
      <t>コウツウヒ</t>
    </rPh>
    <rPh sb="5" eb="9">
      <t>ジカヨウシャ</t>
    </rPh>
    <rPh sb="10" eb="12">
      <t>リヨウ</t>
    </rPh>
    <rPh sb="14" eb="16">
      <t>バアイ</t>
    </rPh>
    <phoneticPr fontId="1"/>
  </si>
  <si>
    <t>区分</t>
    <rPh sb="0" eb="2">
      <t>クブン</t>
    </rPh>
    <phoneticPr fontId="1"/>
  </si>
  <si>
    <t>基本額</t>
    <rPh sb="0" eb="3">
      <t>キホンガク</t>
    </rPh>
    <phoneticPr fontId="1"/>
  </si>
  <si>
    <t>単価</t>
    <rPh sb="0" eb="2">
      <t>タンカ</t>
    </rPh>
    <phoneticPr fontId="1"/>
  </si>
  <si>
    <t>合計①</t>
    <rPh sb="0" eb="2">
      <t>ゴウケイ</t>
    </rPh>
    <phoneticPr fontId="1"/>
  </si>
  <si>
    <t>公共交通機関利用加算</t>
    <rPh sb="0" eb="2">
      <t>コウキョウ</t>
    </rPh>
    <rPh sb="2" eb="4">
      <t>コウツウ</t>
    </rPh>
    <rPh sb="4" eb="6">
      <t>キカン</t>
    </rPh>
    <rPh sb="6" eb="8">
      <t>リヨウ</t>
    </rPh>
    <rPh sb="8" eb="10">
      <t>カサン</t>
    </rPh>
    <phoneticPr fontId="1"/>
  </si>
  <si>
    <t>子育て加算</t>
    <rPh sb="0" eb="2">
      <t>コソダ</t>
    </rPh>
    <rPh sb="3" eb="5">
      <t>カサン</t>
    </rPh>
    <phoneticPr fontId="1"/>
  </si>
  <si>
    <t>補助限度額①</t>
    <rPh sb="0" eb="2">
      <t>ホジョ</t>
    </rPh>
    <rPh sb="2" eb="4">
      <t>ゲンド</t>
    </rPh>
    <rPh sb="4" eb="5">
      <t>ガク</t>
    </rPh>
    <phoneticPr fontId="1"/>
  </si>
  <si>
    <t>●経費合計　＜（A）+（B）+（C）+（D）＞</t>
    <rPh sb="1" eb="3">
      <t>ケイヒ</t>
    </rPh>
    <rPh sb="3" eb="5">
      <t>ゴウケイ</t>
    </rPh>
    <phoneticPr fontId="1"/>
  </si>
  <si>
    <t>補助限度額②</t>
    <rPh sb="0" eb="5">
      <t>ホジョゲンドガク</t>
    </rPh>
    <phoneticPr fontId="1"/>
  </si>
  <si>
    <t>どちらか低い方</t>
    <rPh sb="4" eb="5">
      <t>ヒク</t>
    </rPh>
    <rPh sb="6" eb="7">
      <t>ホウ</t>
    </rPh>
    <phoneticPr fontId="1"/>
  </si>
  <si>
    <t>経費合計or限度額①</t>
    <rPh sb="0" eb="4">
      <t>ケイヒゴウケイ</t>
    </rPh>
    <rPh sb="6" eb="9">
      <t>ゲンドガク</t>
    </rPh>
    <phoneticPr fontId="1"/>
  </si>
  <si>
    <t>レンタカー代or限度額②</t>
    <rPh sb="5" eb="6">
      <t>ダイ</t>
    </rPh>
    <rPh sb="8" eb="11">
      <t>ゲンドガク</t>
    </rPh>
    <phoneticPr fontId="1"/>
  </si>
  <si>
    <t>★補助限度額（補助対象人数は４人まで。４人以上の場合は４人で計算されます）</t>
    <rPh sb="1" eb="6">
      <t>ホジョゲンドガク</t>
    </rPh>
    <rPh sb="7" eb="11">
      <t>ホジョタイショウ</t>
    </rPh>
    <rPh sb="11" eb="13">
      <t>ニンズウ</t>
    </rPh>
    <rPh sb="15" eb="16">
      <t>ニン</t>
    </rPh>
    <rPh sb="20" eb="21">
      <t>ニン</t>
    </rPh>
    <rPh sb="21" eb="23">
      <t>イジョウ</t>
    </rPh>
    <rPh sb="24" eb="26">
      <t>バアイ</t>
    </rPh>
    <rPh sb="28" eb="29">
      <t>ニン</t>
    </rPh>
    <rPh sb="30" eb="32">
      <t>ケイサン</t>
    </rPh>
    <phoneticPr fontId="1"/>
  </si>
  <si>
    <t>合計(ア）</t>
    <rPh sb="0" eb="2">
      <t>ゴウケイ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</si>
  <si>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</si>
  <si>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</si>
  <si>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</si>
  <si>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</si>
  <si>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小学生</t>
    <rPh sb="0" eb="3">
      <t>ショウガクセイ</t>
    </rPh>
    <phoneticPr fontId="1"/>
  </si>
  <si>
    <t>大人(中学生以上)</t>
    <rPh sb="0" eb="2">
      <t>オトナ</t>
    </rPh>
    <rPh sb="3" eb="6">
      <t>チュウガクセイ</t>
    </rPh>
    <rPh sb="6" eb="8">
      <t>イジョウ</t>
    </rPh>
    <phoneticPr fontId="1"/>
  </si>
  <si>
    <t>　（千円未満切り捨て）</t>
    <rPh sb="2" eb="4">
      <t>センエン</t>
    </rPh>
    <rPh sb="4" eb="6">
      <t>ミマン</t>
    </rPh>
    <rPh sb="6" eb="7">
      <t>キ</t>
    </rPh>
    <rPh sb="8" eb="9">
      <t>ス</t>
    </rPh>
    <phoneticPr fontId="1"/>
  </si>
  <si>
    <t>未就学児(3歳以上)</t>
    <rPh sb="0" eb="4">
      <t>ミシュウガクジ</t>
    </rPh>
    <rPh sb="6" eb="7">
      <t>サイ</t>
    </rPh>
    <rPh sb="7" eb="9">
      <t>イジョウ</t>
    </rPh>
    <phoneticPr fontId="1"/>
  </si>
  <si>
    <t>未就学児(2歳以下)</t>
    <rPh sb="0" eb="4">
      <t>ミシュウガクジ</t>
    </rPh>
    <rPh sb="6" eb="9">
      <t>サイイカ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</si>
</sst>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"/>
      <name val="Yu Gothic"/>
      <charset val="128"/>
    </font>
    <font>
      <sz val="14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3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38" fontId="0" fillId="4" borderId="3" xfId="1" applyFont="1" applyFill="1" applyBorder="1" applyAlignment="1">
      <alignment vertical="center"/>
    </xf>
    <xf numFmtId="38" fontId="0" fillId="4" borderId="8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38" fontId="0" fillId="3" borderId="3" xfId="1" applyFont="1" applyFill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8" fontId="0" fillId="4" borderId="6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38" fontId="0" fillId="4" borderId="2" xfId="1" applyFont="1" applyFill="1" applyBorder="1" applyAlignment="1">
      <alignment vertical="center"/>
    </xf>
    <xf numFmtId="38" fontId="0" fillId="4" borderId="0" xfId="0" applyNumberFormat="1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3" xfId="0" applyNumberForma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38" fontId="0" fillId="4" borderId="4" xfId="1" applyFont="1" applyFill="1" applyBorder="1" applyAlignment="1">
      <alignment vertical="center"/>
    </xf>
    <xf numFmtId="38" fontId="0" fillId="4" borderId="0" xfId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38" fontId="0" fillId="4" borderId="15" xfId="1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38" fontId="0" fillId="6" borderId="3" xfId="1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4" borderId="1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38" fontId="0" fillId="4" borderId="13" xfId="0" applyNumberFormat="1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38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38" fontId="0" fillId="4" borderId="3" xfId="0" applyNumberFormat="1" applyFill="1" applyBorder="1" applyAlignment="1">
      <alignment horizontal="right" vertical="center"/>
    </xf>
    <xf numFmtId="38" fontId="0" fillId="4" borderId="4" xfId="0" applyNumberFormat="1" applyFill="1" applyBorder="1" applyAlignment="1">
      <alignment horizontal="right" vertical="center"/>
    </xf>
    <xf numFmtId="38" fontId="0" fillId="5" borderId="13" xfId="1" applyFont="1" applyFill="1" applyBorder="1" applyAlignment="1">
      <alignment horizontal="right" vertical="center"/>
    </xf>
    <xf numFmtId="38" fontId="0" fillId="5" borderId="14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241788</xdr:colOff>
      <xdr:row>18</xdr:row>
      <xdr:rowOff>65944</xdr:rowOff>
    </xdr:from>
    <xdr:to>
      <xdr:col>3</xdr:col>
      <xdr:colOff>527539</xdr:colOff>
      <xdr:row>19</xdr:row>
      <xdr:rowOff>117231</xdr:rowOff>
    </xdr:to>
    <xdr:sp macro="" textlink="">
      <xdr:nvSpPr>
        <xdr:cNvPr id="3" name="十字形 2">
          <a:extLst>
            <a:ext uri="{FF2B5EF4-FFF2-40B4-BE49-F238E27FC236}">
              <a16:creationId xmlns:a16="http://schemas.microsoft.com/office/drawing/2014/main" id="{69A1ECA7-8319-4F4A-8D06-4F794696169D}"/>
            </a:ext>
          </a:extLst>
        </xdr:cNvPr>
        <xdr:cNvSpPr/>
      </xdr:nvSpPr>
      <xdr:spPr>
        <a:xfrm>
          <a:off x="1851513" y="3837844"/>
          <a:ext cx="285751" cy="260837"/>
        </a:xfrm>
        <a:prstGeom prst="plus">
          <a:avLst>
            <a:gd name="adj" fmla="val 403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219808</xdr:colOff>
      <xdr:row>52</xdr:row>
      <xdr:rowOff>102576</xdr:rowOff>
    </xdr:from>
    <xdr:to>
      <xdr:col>9</xdr:col>
      <xdr:colOff>615462</xdr:colOff>
      <xdr:row>53</xdr:row>
      <xdr:rowOff>117231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8EEF31B-0B54-4F71-A5CD-EA701085E813}"/>
            </a:ext>
          </a:extLst>
        </xdr:cNvPr>
        <xdr:cNvSpPr/>
      </xdr:nvSpPr>
      <xdr:spPr>
        <a:xfrm>
          <a:off x="5429983" y="12675576"/>
          <a:ext cx="395654" cy="2242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48</xdr:row>
      <xdr:rowOff>133350</xdr:rowOff>
    </xdr:from>
    <xdr:to>
      <xdr:col>7</xdr:col>
      <xdr:colOff>695325</xdr:colOff>
      <xdr:row>50</xdr:row>
      <xdr:rowOff>28575</xdr:rowOff>
    </xdr:to>
    <xdr:sp macro="" textlink="">
      <xdr:nvSpPr>
        <xdr:cNvPr id="5" name="矢印: 左右 4">
          <a:extLst>
            <a:ext uri="{FF2B5EF4-FFF2-40B4-BE49-F238E27FC236}">
              <a16:creationId xmlns:a16="http://schemas.microsoft.com/office/drawing/2014/main" id="{E142FD00-087C-4207-B2D1-8CD8F5605C15}"/>
            </a:ext>
          </a:extLst>
        </xdr:cNvPr>
        <xdr:cNvSpPr/>
      </xdr:nvSpPr>
      <xdr:spPr>
        <a:xfrm>
          <a:off x="3629025" y="11868150"/>
          <a:ext cx="1057275" cy="3143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371473</xdr:colOff>
      <xdr:row>40</xdr:row>
      <xdr:rowOff>57150</xdr:rowOff>
    </xdr:from>
    <xdr:to>
      <xdr:col>9</xdr:col>
      <xdr:colOff>685798</xdr:colOff>
      <xdr:row>43</xdr:row>
      <xdr:rowOff>161925</xdr:rowOff>
    </xdr:to>
    <xdr:sp macro="" textlink="">
      <xdr:nvSpPr>
        <xdr:cNvPr id="6" name="矢印: 左右 5">
          <a:extLst>
            <a:ext uri="{FF2B5EF4-FFF2-40B4-BE49-F238E27FC236}">
              <a16:creationId xmlns:a16="http://schemas.microsoft.com/office/drawing/2014/main" id="{5166599A-BC45-4074-A34B-7E81D2CAB391}"/>
            </a:ext>
          </a:extLst>
        </xdr:cNvPr>
        <xdr:cNvSpPr/>
      </xdr:nvSpPr>
      <xdr:spPr>
        <a:xfrm rot="5400000">
          <a:off x="5372098" y="10325100"/>
          <a:ext cx="733425" cy="314325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7"/>
  <sheetViews>
    <sheetView tabSelected="1" view="pageBreakPreview" topLeftCell="A61" zoomScaleNormal="100" zoomScaleSheetLayoutView="100" workbookViewId="0">
      <selection activeCell="C46" sqref="C46:D46"/>
    </sheetView>
  </sheetViews>
  <sheetFormatPr defaultColWidth="9" defaultRowHeight="16.5" customHeight="1"/>
  <cols>
    <col min="1" max="1" width="5.09765625" style="10" customWidth="1"/>
    <col min="2" max="2" width="10" style="10" customWidth="1"/>
    <col min="3" max="3" width="6" style="10" bestFit="1" customWidth="1"/>
    <col min="4" max="4" width="10" style="10" customWidth="1"/>
    <col min="5" max="5" width="5.19921875" style="10" bestFit="1" customWidth="1"/>
    <col min="6" max="6" width="10" style="10" customWidth="1"/>
    <col min="7" max="7" width="6" style="10" customWidth="1"/>
    <col min="8" max="8" width="10" style="10" customWidth="1"/>
    <col min="9" max="9" width="6" style="10" customWidth="1"/>
    <col min="10" max="10" width="10" style="10" customWidth="1"/>
    <col min="11" max="11" width="6" style="10" customWidth="1"/>
    <col min="12" max="12" width="11.59765625" style="10" customWidth="1"/>
    <col min="13" max="16384" width="9" style="10"/>
  </cols>
  <sheetData>
    <row r="1" spans="1:13" ht="16.5" customHeight="1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6.5" customHeight="1">
      <c r="A3" s="8" t="s">
        <v>50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6.5" customHeight="1">
      <c r="A4" s="31" t="s">
        <v>45</v>
      </c>
      <c r="B4" s="33" t="s">
        <v>46</v>
      </c>
      <c r="C4" s="34"/>
      <c r="D4" s="33" t="s">
        <v>47</v>
      </c>
      <c r="E4" s="34"/>
      <c r="F4" s="33" t="s">
        <v>51</v>
      </c>
      <c r="G4" s="34"/>
      <c r="H4" s="8"/>
      <c r="I4" s="8"/>
      <c r="J4" s="8"/>
      <c r="K4" s="8"/>
      <c r="L4" s="8"/>
      <c r="M4" s="8"/>
    </row>
    <row r="5" spans="1:13" ht="16.5" customHeight="1">
      <c r="A5" s="31" t="s">
        <v>48</v>
      </c>
      <c r="B5" s="1"/>
      <c r="C5" s="2" t="s">
        <v>49</v>
      </c>
      <c r="D5" s="1"/>
      <c r="E5" s="2" t="s">
        <v>49</v>
      </c>
      <c r="F5" s="1">
        <f>B5+D5</f>
        <v>0</v>
      </c>
      <c r="G5" s="2" t="s">
        <v>49</v>
      </c>
      <c r="H5" s="8"/>
      <c r="I5" s="8"/>
      <c r="J5" s="8"/>
      <c r="K5" s="8"/>
      <c r="L5" s="8"/>
      <c r="M5" s="8"/>
    </row>
    <row r="6" spans="1:13" ht="16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6.5" customHeight="1">
      <c r="A7" s="8" t="s">
        <v>36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6.5" customHeight="1">
      <c r="A8" s="8" t="s">
        <v>37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6.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6.5" customHeight="1">
      <c r="A10" s="8" t="s">
        <v>53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6.5" customHeight="1">
      <c r="A11" s="29" t="s">
        <v>6</v>
      </c>
      <c r="B11" s="35" t="s">
        <v>40</v>
      </c>
      <c r="C11" s="35"/>
      <c r="D11" s="36" t="s">
        <v>25</v>
      </c>
      <c r="E11" s="36"/>
      <c r="F11" s="29" t="s">
        <v>69</v>
      </c>
      <c r="G11" s="36" t="s">
        <v>52</v>
      </c>
      <c r="H11" s="36"/>
      <c r="I11" s="36"/>
      <c r="J11" s="36"/>
      <c r="K11" s="8"/>
      <c r="L11" s="8"/>
    </row>
    <row r="12" spans="1:13" ht="16.5" customHeight="1">
      <c r="A12" s="5" t="s">
        <v>7</v>
      </c>
      <c r="B12" s="6"/>
      <c r="C12" s="2" t="s">
        <v>0</v>
      </c>
      <c r="D12" s="6"/>
      <c r="E12" s="2" t="s">
        <v>26</v>
      </c>
      <c r="F12" s="7">
        <f>B12*D12</f>
        <v>0</v>
      </c>
      <c r="G12" s="39"/>
      <c r="H12" s="39"/>
      <c r="I12" s="39"/>
      <c r="J12" s="39"/>
      <c r="K12" s="8"/>
      <c r="L12" s="8"/>
    </row>
    <row r="13" spans="1:13" ht="16.5" customHeight="1">
      <c r="A13" s="5" t="s">
        <v>10</v>
      </c>
      <c r="B13" s="6"/>
      <c r="C13" s="2" t="s">
        <v>0</v>
      </c>
      <c r="D13" s="6"/>
      <c r="E13" s="2" t="s">
        <v>26</v>
      </c>
      <c r="F13" s="7">
        <f>B13*D13</f>
        <v>0</v>
      </c>
      <c r="G13" s="39"/>
      <c r="H13" s="39"/>
      <c r="I13" s="39"/>
      <c r="J13" s="39"/>
      <c r="K13" s="8"/>
      <c r="L13" s="8"/>
    </row>
    <row r="14" spans="1:13" ht="16.5" customHeight="1" thickBot="1">
      <c r="A14" s="5" t="s">
        <v>11</v>
      </c>
      <c r="B14" s="6"/>
      <c r="C14" s="2" t="s">
        <v>0</v>
      </c>
      <c r="D14" s="6"/>
      <c r="E14" s="2" t="s">
        <v>26</v>
      </c>
      <c r="F14" s="11">
        <f>B14*D14</f>
        <v>0</v>
      </c>
      <c r="G14" s="39"/>
      <c r="H14" s="39"/>
      <c r="I14" s="39"/>
      <c r="J14" s="39"/>
      <c r="K14" s="8"/>
      <c r="L14" s="8"/>
    </row>
    <row r="15" spans="1:13" ht="16.5" customHeight="1" thickBot="1">
      <c r="B15" s="8"/>
      <c r="C15" s="8"/>
      <c r="D15" s="8"/>
      <c r="E15" s="8"/>
      <c r="F15" s="9">
        <f>SUM(F12:F14)</f>
        <v>0</v>
      </c>
      <c r="G15" s="8" t="s">
        <v>8</v>
      </c>
      <c r="H15" s="8"/>
      <c r="I15" s="8"/>
      <c r="J15" s="8"/>
      <c r="K15" s="8"/>
      <c r="L15" s="8"/>
      <c r="M15" s="8"/>
    </row>
    <row r="16" spans="1:13" ht="16.5" customHeight="1">
      <c r="A16" s="27" t="s">
        <v>18</v>
      </c>
      <c r="B16" s="8"/>
      <c r="C16" s="8"/>
      <c r="D16" s="8"/>
      <c r="E16" s="8"/>
      <c r="F16" s="12"/>
      <c r="G16" s="8"/>
      <c r="H16" s="8"/>
      <c r="I16" s="8"/>
      <c r="J16" s="8"/>
      <c r="K16" s="8"/>
      <c r="L16" s="8"/>
      <c r="M16" s="8"/>
    </row>
    <row r="17" spans="1:16" ht="16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6" ht="16.5" customHeight="1" thickBot="1">
      <c r="A18" s="8" t="s">
        <v>54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6" ht="16.5" customHeight="1">
      <c r="A19" s="13"/>
      <c r="B19" s="36" t="s">
        <v>23</v>
      </c>
      <c r="C19" s="36"/>
      <c r="D19" s="14"/>
      <c r="E19" s="40" t="s">
        <v>17</v>
      </c>
      <c r="F19" s="41"/>
      <c r="G19" s="42"/>
      <c r="H19" s="30" t="s">
        <v>29</v>
      </c>
      <c r="I19" s="43" t="s">
        <v>30</v>
      </c>
      <c r="J19" s="15" t="s">
        <v>70</v>
      </c>
      <c r="K19" s="14"/>
      <c r="L19" s="8"/>
      <c r="M19" s="8"/>
      <c r="N19" s="8"/>
      <c r="O19" s="8"/>
      <c r="P19" s="8"/>
    </row>
    <row r="20" spans="1:16" ht="16.5" customHeight="1" thickBot="1">
      <c r="A20" s="13"/>
      <c r="B20" s="6"/>
      <c r="C20" s="22" t="s">
        <v>28</v>
      </c>
      <c r="D20" s="14"/>
      <c r="E20" s="1"/>
      <c r="F20" s="44" t="s">
        <v>38</v>
      </c>
      <c r="G20" s="44"/>
      <c r="H20" s="7">
        <f>E20*37</f>
        <v>0</v>
      </c>
      <c r="I20" s="43"/>
      <c r="J20" s="4">
        <f>B20+H20</f>
        <v>0</v>
      </c>
      <c r="K20" s="23" t="s">
        <v>9</v>
      </c>
      <c r="L20" s="8"/>
      <c r="M20" s="8"/>
      <c r="N20" s="8"/>
      <c r="O20" s="8"/>
      <c r="P20" s="8"/>
    </row>
    <row r="21" spans="1:16" ht="16.5" customHeight="1">
      <c r="A21" s="8"/>
      <c r="B21" s="8"/>
      <c r="C21" s="8"/>
      <c r="D21" s="8"/>
      <c r="E21" s="8"/>
      <c r="F21" s="8" t="s">
        <v>24</v>
      </c>
      <c r="G21" s="8"/>
      <c r="H21" s="8"/>
      <c r="I21" s="8"/>
      <c r="J21" s="8"/>
      <c r="K21" s="8"/>
      <c r="L21" s="8"/>
      <c r="M21" s="8"/>
    </row>
    <row r="22" spans="1:16" ht="16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6" ht="16.5" customHeight="1">
      <c r="A23" s="8" t="s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6" ht="16.5" customHeight="1">
      <c r="A24" s="29" t="s">
        <v>6</v>
      </c>
      <c r="B24" s="45" t="s">
        <v>14</v>
      </c>
      <c r="C24" s="46"/>
      <c r="D24" s="36" t="s">
        <v>15</v>
      </c>
      <c r="E24" s="36"/>
      <c r="F24" s="29" t="s">
        <v>71</v>
      </c>
      <c r="G24" s="8"/>
      <c r="H24" s="8"/>
      <c r="I24" s="8"/>
      <c r="J24" s="8"/>
      <c r="K24" s="8"/>
      <c r="L24" s="8"/>
    </row>
    <row r="25" spans="1:16" ht="16.5" customHeight="1">
      <c r="A25" s="5" t="s">
        <v>7</v>
      </c>
      <c r="B25" s="6"/>
      <c r="C25" s="2" t="s">
        <v>0</v>
      </c>
      <c r="D25" s="6"/>
      <c r="E25" s="2" t="s">
        <v>1</v>
      </c>
      <c r="F25" s="7">
        <f>B25*D25</f>
        <v>0</v>
      </c>
      <c r="G25" s="8"/>
      <c r="H25" s="8"/>
      <c r="I25" s="8"/>
      <c r="J25" s="8"/>
      <c r="K25" s="8"/>
      <c r="L25" s="8"/>
    </row>
    <row r="26" spans="1:16" ht="16.5" customHeight="1" thickBot="1">
      <c r="A26" s="5" t="s">
        <v>10</v>
      </c>
      <c r="B26" s="6"/>
      <c r="C26" s="2" t="s">
        <v>0</v>
      </c>
      <c r="D26" s="6"/>
      <c r="E26" s="2" t="s">
        <v>1</v>
      </c>
      <c r="F26" s="7">
        <f>B26*D26</f>
        <v>0</v>
      </c>
      <c r="G26" s="8"/>
      <c r="H26" s="8"/>
      <c r="I26" s="8"/>
      <c r="J26" s="8"/>
      <c r="K26" s="8"/>
      <c r="L26" s="8"/>
    </row>
    <row r="27" spans="1:16" ht="16.5" customHeight="1" thickBot="1">
      <c r="A27" s="8"/>
      <c r="B27" s="8"/>
      <c r="C27" s="8"/>
      <c r="D27" s="8"/>
      <c r="E27" s="8"/>
      <c r="F27" s="9">
        <f>SUM(F25:F26)</f>
        <v>0</v>
      </c>
      <c r="G27" s="8" t="s">
        <v>13</v>
      </c>
      <c r="H27" s="8"/>
      <c r="I27" s="8"/>
      <c r="J27" s="8"/>
      <c r="K27" s="8"/>
      <c r="L27" s="8"/>
      <c r="M27" s="8"/>
    </row>
    <row r="28" spans="1:16" ht="16.5" customHeight="1">
      <c r="A28" s="27" t="s">
        <v>39</v>
      </c>
      <c r="B28" s="8"/>
      <c r="C28" s="8"/>
      <c r="D28" s="8"/>
      <c r="E28" s="8"/>
      <c r="F28" s="12"/>
      <c r="G28" s="8"/>
      <c r="H28" s="8"/>
      <c r="I28" s="8"/>
      <c r="J28" s="8"/>
      <c r="K28" s="8"/>
      <c r="L28" s="8"/>
      <c r="M28" s="8"/>
    </row>
    <row r="29" spans="1:16" ht="16.5" customHeight="1">
      <c r="A29" s="8"/>
      <c r="B29" s="8"/>
      <c r="C29" s="8"/>
      <c r="D29" s="8"/>
      <c r="E29" s="8"/>
      <c r="F29" s="12"/>
      <c r="G29" s="8"/>
      <c r="H29" s="8"/>
      <c r="I29" s="8"/>
      <c r="J29" s="8"/>
      <c r="K29" s="8"/>
      <c r="L29" s="8"/>
      <c r="M29" s="8"/>
    </row>
    <row r="30" spans="1:16" ht="16.5" customHeight="1">
      <c r="A30" s="8" t="s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6" ht="16.5" customHeight="1">
      <c r="A31" s="29" t="s">
        <v>6</v>
      </c>
      <c r="B31" s="45" t="s">
        <v>45</v>
      </c>
      <c r="C31" s="46"/>
      <c r="D31" s="45" t="s">
        <v>21</v>
      </c>
      <c r="E31" s="46"/>
      <c r="F31" s="36" t="s">
        <v>25</v>
      </c>
      <c r="G31" s="36"/>
      <c r="H31" s="29" t="s">
        <v>72</v>
      </c>
      <c r="I31" s="8"/>
      <c r="J31" s="8"/>
      <c r="K31" s="8"/>
      <c r="L31" s="8"/>
      <c r="M31" s="8"/>
      <c r="N31" s="8"/>
    </row>
    <row r="32" spans="1:16" ht="16.5" customHeight="1">
      <c r="A32" s="5" t="s">
        <v>7</v>
      </c>
      <c r="B32" s="37" t="s">
        <v>74</v>
      </c>
      <c r="C32" s="38"/>
      <c r="D32" s="32"/>
      <c r="E32" s="2" t="s">
        <v>0</v>
      </c>
      <c r="F32" s="6"/>
      <c r="G32" s="2" t="s">
        <v>26</v>
      </c>
      <c r="H32" s="11">
        <f t="shared" ref="H32:H35" si="0">D32*F32</f>
        <v>0</v>
      </c>
      <c r="I32" s="8"/>
      <c r="J32" s="8"/>
      <c r="K32" s="8"/>
      <c r="L32" s="8"/>
      <c r="M32" s="8"/>
      <c r="N32" s="8"/>
    </row>
    <row r="33" spans="1:15" ht="16.5" customHeight="1">
      <c r="A33" s="5" t="s">
        <v>10</v>
      </c>
      <c r="B33" s="37" t="s">
        <v>73</v>
      </c>
      <c r="C33" s="38"/>
      <c r="D33" s="32"/>
      <c r="E33" s="2" t="s">
        <v>0</v>
      </c>
      <c r="F33" s="6"/>
      <c r="G33" s="2" t="s">
        <v>26</v>
      </c>
      <c r="H33" s="7">
        <f t="shared" si="0"/>
        <v>0</v>
      </c>
      <c r="I33" s="8"/>
      <c r="J33" s="8"/>
      <c r="K33" s="8"/>
      <c r="L33" s="8"/>
      <c r="M33" s="8"/>
      <c r="N33" s="8"/>
    </row>
    <row r="34" spans="1:15" ht="16.5" customHeight="1">
      <c r="A34" s="5" t="s">
        <v>11</v>
      </c>
      <c r="B34" s="37" t="s">
        <v>76</v>
      </c>
      <c r="C34" s="38"/>
      <c r="D34" s="32"/>
      <c r="E34" s="2" t="s">
        <v>0</v>
      </c>
      <c r="F34" s="6"/>
      <c r="G34" s="2" t="s">
        <v>26</v>
      </c>
      <c r="H34" s="11">
        <f t="shared" si="0"/>
        <v>0</v>
      </c>
      <c r="I34" s="8"/>
      <c r="J34" s="8"/>
      <c r="K34" s="8"/>
      <c r="L34" s="8"/>
      <c r="M34" s="8"/>
      <c r="N34" s="8"/>
    </row>
    <row r="35" spans="1:15" ht="16.5" customHeight="1" thickBot="1">
      <c r="A35" s="5" t="s">
        <v>27</v>
      </c>
      <c r="B35" s="37" t="s">
        <v>77</v>
      </c>
      <c r="C35" s="38"/>
      <c r="D35" s="32"/>
      <c r="E35" s="2" t="s">
        <v>0</v>
      </c>
      <c r="F35" s="6"/>
      <c r="G35" s="2" t="s">
        <v>26</v>
      </c>
      <c r="H35" s="7">
        <f t="shared" si="0"/>
        <v>0</v>
      </c>
      <c r="I35" s="8"/>
      <c r="J35" s="8"/>
      <c r="K35" s="8"/>
      <c r="L35" s="8"/>
      <c r="M35" s="8"/>
      <c r="N35" s="8"/>
    </row>
    <row r="36" spans="1:15" ht="16.5" customHeight="1" thickBot="1">
      <c r="A36" s="8"/>
      <c r="B36" s="8"/>
      <c r="D36" s="8"/>
      <c r="E36" s="8"/>
      <c r="F36" s="8"/>
      <c r="G36" s="8"/>
      <c r="H36" s="9">
        <f>SUM(H32:H35)</f>
        <v>0</v>
      </c>
      <c r="I36" s="8" t="s">
        <v>43</v>
      </c>
      <c r="J36" s="8"/>
      <c r="K36" s="8"/>
      <c r="L36" s="8"/>
      <c r="M36" s="8"/>
      <c r="N36" s="8"/>
      <c r="O36" s="8"/>
    </row>
    <row r="37" spans="1:15" ht="16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5" ht="16.5" customHeight="1" thickBot="1">
      <c r="A38" s="8" t="s">
        <v>62</v>
      </c>
      <c r="B38" s="8"/>
      <c r="C38" s="8"/>
      <c r="D38" s="8"/>
      <c r="E38" s="8"/>
      <c r="F38" s="21"/>
      <c r="G38" s="8"/>
      <c r="H38" s="8"/>
      <c r="I38" s="8"/>
      <c r="J38" s="8"/>
      <c r="K38" s="8"/>
      <c r="L38" s="8"/>
      <c r="M38" s="8"/>
    </row>
    <row r="39" spans="1:15" ht="16.5" customHeight="1">
      <c r="A39" s="35" t="s">
        <v>41</v>
      </c>
      <c r="B39" s="35"/>
      <c r="C39" s="36" t="s">
        <v>19</v>
      </c>
      <c r="D39" s="36"/>
      <c r="E39" s="36" t="s">
        <v>20</v>
      </c>
      <c r="F39" s="36"/>
      <c r="G39" s="36" t="s">
        <v>44</v>
      </c>
      <c r="H39" s="36"/>
      <c r="I39" s="47" t="s">
        <v>58</v>
      </c>
      <c r="J39" s="48"/>
      <c r="K39" s="8"/>
    </row>
    <row r="40" spans="1:15" ht="16.5" customHeight="1" thickBot="1">
      <c r="A40" s="49">
        <f>F15</f>
        <v>0</v>
      </c>
      <c r="B40" s="50"/>
      <c r="C40" s="49">
        <f>J20</f>
        <v>0</v>
      </c>
      <c r="D40" s="50"/>
      <c r="E40" s="49">
        <f>F27</f>
        <v>0</v>
      </c>
      <c r="F40" s="50"/>
      <c r="G40" s="49">
        <f>H36</f>
        <v>0</v>
      </c>
      <c r="H40" s="50"/>
      <c r="I40" s="51">
        <f>SUM(A40:H40)</f>
        <v>0</v>
      </c>
      <c r="J40" s="52"/>
      <c r="K40" s="8"/>
      <c r="L40" s="8"/>
    </row>
    <row r="41" spans="1:15" ht="16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5" ht="16.5" customHeight="1">
      <c r="A42" s="8" t="s">
        <v>67</v>
      </c>
      <c r="B42" s="8"/>
      <c r="C42" s="8"/>
      <c r="D42" s="8"/>
      <c r="E42" s="8"/>
      <c r="F42" s="8"/>
      <c r="G42" s="8"/>
      <c r="H42" s="8"/>
      <c r="I42" s="8"/>
      <c r="J42" s="8"/>
      <c r="K42" s="8" t="s">
        <v>64</v>
      </c>
      <c r="L42" s="8"/>
      <c r="M42" s="8"/>
    </row>
    <row r="43" spans="1:15" ht="16.5" customHeight="1">
      <c r="A43" s="35" t="s">
        <v>55</v>
      </c>
      <c r="B43" s="35"/>
      <c r="C43" s="36" t="s">
        <v>57</v>
      </c>
      <c r="D43" s="36"/>
      <c r="E43" s="36" t="s">
        <v>25</v>
      </c>
      <c r="F43" s="36"/>
      <c r="G43" s="36" t="s">
        <v>2</v>
      </c>
      <c r="H43" s="36"/>
      <c r="I43" s="8"/>
      <c r="J43" s="8"/>
      <c r="K43" s="8"/>
      <c r="L43" s="8"/>
    </row>
    <row r="44" spans="1:15" ht="16.5" customHeight="1" thickBot="1">
      <c r="A44" s="53" t="s">
        <v>56</v>
      </c>
      <c r="B44" s="54"/>
      <c r="C44" s="49"/>
      <c r="D44" s="50"/>
      <c r="E44" s="49">
        <f>IF(F5&gt;4,4,F5)</f>
        <v>0</v>
      </c>
      <c r="F44" s="50"/>
      <c r="G44" s="49">
        <f>C44*E44</f>
        <v>0</v>
      </c>
      <c r="H44" s="50"/>
      <c r="I44" s="8"/>
      <c r="J44" s="8"/>
      <c r="K44" s="8"/>
      <c r="L44" s="8"/>
    </row>
    <row r="45" spans="1:15" ht="16.5" customHeight="1">
      <c r="A45" s="53" t="s">
        <v>59</v>
      </c>
      <c r="B45" s="54"/>
      <c r="C45" s="49"/>
      <c r="D45" s="50"/>
      <c r="E45" s="55">
        <f>IF(SUM(D12:D14)&gt;4,4,SUM(D12:D14))</f>
        <v>0</v>
      </c>
      <c r="F45" s="56"/>
      <c r="G45" s="49">
        <f>C45*E45</f>
        <v>0</v>
      </c>
      <c r="H45" s="50"/>
      <c r="I45" s="59" t="s">
        <v>61</v>
      </c>
      <c r="J45" s="60"/>
      <c r="K45" s="8"/>
      <c r="L45" s="8"/>
    </row>
    <row r="46" spans="1:15" ht="16.5" customHeight="1" thickBot="1">
      <c r="A46" s="53" t="s">
        <v>60</v>
      </c>
      <c r="B46" s="54"/>
      <c r="C46" s="49"/>
      <c r="D46" s="50"/>
      <c r="E46" s="55">
        <f>IF(D5&gt;4,4,D5)</f>
        <v>0</v>
      </c>
      <c r="F46" s="56"/>
      <c r="G46" s="49">
        <f>C46*E46</f>
        <v>0</v>
      </c>
      <c r="H46" s="50"/>
      <c r="I46" s="57">
        <f>SUM(G44:H46)</f>
        <v>0</v>
      </c>
      <c r="J46" s="58"/>
      <c r="K46" s="8"/>
      <c r="L46" s="8"/>
    </row>
    <row r="47" spans="1:15" ht="16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5" ht="16.5" customHeight="1" thickBot="1">
      <c r="A48" s="8" t="s">
        <v>16</v>
      </c>
      <c r="B48" s="16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4" s="18" customFormat="1" ht="16.5" customHeight="1">
      <c r="A49" s="13"/>
      <c r="B49" s="36" t="s">
        <v>3</v>
      </c>
      <c r="C49" s="36"/>
      <c r="D49" s="36" t="s">
        <v>5</v>
      </c>
      <c r="E49" s="45"/>
      <c r="F49" s="15" t="s">
        <v>2</v>
      </c>
      <c r="G49" s="17"/>
      <c r="H49" s="17"/>
      <c r="I49" s="36" t="s">
        <v>63</v>
      </c>
      <c r="J49" s="36"/>
      <c r="K49" s="17"/>
      <c r="L49" s="17"/>
    </row>
    <row r="50" spans="1:14" ht="16.5" customHeight="1" thickBot="1">
      <c r="A50" s="13"/>
      <c r="B50" s="6"/>
      <c r="C50" s="2" t="s">
        <v>0</v>
      </c>
      <c r="D50" s="19">
        <v>0.5</v>
      </c>
      <c r="E50" s="20" t="s">
        <v>4</v>
      </c>
      <c r="F50" s="4">
        <f>B50*D50</f>
        <v>0</v>
      </c>
      <c r="G50" s="8"/>
      <c r="H50" s="8"/>
      <c r="I50" s="49">
        <v>30000</v>
      </c>
      <c r="J50" s="50"/>
      <c r="K50" s="8"/>
      <c r="L50" s="8"/>
    </row>
    <row r="51" spans="1:14" ht="16.5" customHeight="1">
      <c r="A51" s="8"/>
      <c r="B51" s="8"/>
      <c r="C51" s="8"/>
      <c r="D51" s="8"/>
      <c r="E51" s="8"/>
      <c r="F51" s="8"/>
      <c r="G51" s="61" t="s">
        <v>64</v>
      </c>
      <c r="H51" s="61"/>
      <c r="I51" s="8"/>
      <c r="J51" s="8"/>
      <c r="K51" s="8"/>
      <c r="L51" s="8"/>
    </row>
    <row r="52" spans="1:14" ht="16.5" customHeight="1" thickBot="1">
      <c r="A52" s="8" t="s">
        <v>31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4" ht="16.5" customHeight="1">
      <c r="B53" s="35" t="s">
        <v>65</v>
      </c>
      <c r="C53" s="35"/>
      <c r="D53" s="35" t="s">
        <v>66</v>
      </c>
      <c r="E53" s="40"/>
      <c r="F53" s="62" t="s">
        <v>68</v>
      </c>
      <c r="G53" s="63"/>
      <c r="H53" s="62" t="s">
        <v>33</v>
      </c>
      <c r="I53" s="63"/>
      <c r="J53" s="8"/>
      <c r="K53" s="59" t="s">
        <v>35</v>
      </c>
      <c r="L53" s="60"/>
      <c r="M53" s="8"/>
      <c r="N53" s="8"/>
    </row>
    <row r="54" spans="1:14" ht="16.5" customHeight="1" thickBot="1">
      <c r="B54" s="3">
        <f>MIN(I40,I46)</f>
        <v>0</v>
      </c>
      <c r="C54" s="20" t="s">
        <v>32</v>
      </c>
      <c r="D54" s="3">
        <f>MIN(F50,I50)</f>
        <v>0</v>
      </c>
      <c r="E54" s="20" t="s">
        <v>32</v>
      </c>
      <c r="F54" s="25">
        <f>B54+D54</f>
        <v>0</v>
      </c>
      <c r="G54" s="26" t="s">
        <v>28</v>
      </c>
      <c r="H54" s="25">
        <f>ROUNDDOWN(I40,-3)</f>
        <v>0</v>
      </c>
      <c r="I54" s="26" t="s">
        <v>28</v>
      </c>
      <c r="J54" s="8"/>
      <c r="K54" s="57">
        <f>ROUNDDOWN(MIN(F54,H54),-3)</f>
        <v>0</v>
      </c>
      <c r="L54" s="58"/>
      <c r="M54" s="8"/>
      <c r="N54" s="8"/>
    </row>
    <row r="55" spans="1:14" ht="16.5" customHeight="1">
      <c r="A55" s="8"/>
      <c r="B55" s="28"/>
      <c r="C55" s="8"/>
      <c r="D55" s="8"/>
      <c r="E55" s="8"/>
      <c r="F55" s="8"/>
      <c r="G55" s="8"/>
      <c r="H55" s="8"/>
      <c r="I55" s="8"/>
      <c r="J55" s="8" t="s">
        <v>34</v>
      </c>
      <c r="K55" s="24"/>
      <c r="L55" s="8"/>
      <c r="M55" s="8"/>
    </row>
    <row r="56" spans="1:14" ht="16.5" customHeight="1">
      <c r="A56" s="8"/>
      <c r="B56" s="28"/>
      <c r="C56" s="8"/>
      <c r="D56" s="8"/>
      <c r="E56" s="8"/>
      <c r="F56" s="8"/>
      <c r="G56" s="8"/>
      <c r="H56" s="8"/>
      <c r="I56" s="8"/>
      <c r="J56" s="8" t="s">
        <v>75</v>
      </c>
      <c r="K56" s="24"/>
      <c r="L56" s="8"/>
      <c r="M56" s="8"/>
    </row>
    <row r="57" spans="1:14" ht="16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</sheetData>
  <mergeCells count="61">
    <mergeCell ref="K53:L53"/>
    <mergeCell ref="K54:L54"/>
    <mergeCell ref="B49:C49"/>
    <mergeCell ref="D49:E49"/>
    <mergeCell ref="I49:J49"/>
    <mergeCell ref="I50:J50"/>
    <mergeCell ref="G51:H51"/>
    <mergeCell ref="B53:C53"/>
    <mergeCell ref="D53:E53"/>
    <mergeCell ref="F53:G53"/>
    <mergeCell ref="H53:I53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A43:B43"/>
    <mergeCell ref="C43:D43"/>
    <mergeCell ref="E43:F43"/>
    <mergeCell ref="G43:H43"/>
    <mergeCell ref="A44:B44"/>
    <mergeCell ref="C44:D44"/>
    <mergeCell ref="E44:F44"/>
    <mergeCell ref="G44:H44"/>
    <mergeCell ref="G39:H39"/>
    <mergeCell ref="I39:J39"/>
    <mergeCell ref="A40:B40"/>
    <mergeCell ref="C40:D40"/>
    <mergeCell ref="E40:F40"/>
    <mergeCell ref="G40:H40"/>
    <mergeCell ref="I40:J40"/>
    <mergeCell ref="E39:F39"/>
    <mergeCell ref="B33:C33"/>
    <mergeCell ref="B34:C34"/>
    <mergeCell ref="B35:C35"/>
    <mergeCell ref="A39:B39"/>
    <mergeCell ref="C39:D39"/>
    <mergeCell ref="F31:G31"/>
    <mergeCell ref="B32:C32"/>
    <mergeCell ref="G12:J12"/>
    <mergeCell ref="G13:J13"/>
    <mergeCell ref="G14:J14"/>
    <mergeCell ref="B19:C19"/>
    <mergeCell ref="E19:G19"/>
    <mergeCell ref="I19:I20"/>
    <mergeCell ref="F20:G20"/>
    <mergeCell ref="B24:C24"/>
    <mergeCell ref="D24:E24"/>
    <mergeCell ref="B31:C31"/>
    <mergeCell ref="D31:E31"/>
    <mergeCell ref="B4:C4"/>
    <mergeCell ref="D4:E4"/>
    <mergeCell ref="F4:G4"/>
    <mergeCell ref="B11:C11"/>
    <mergeCell ref="D11:E11"/>
    <mergeCell ref="G11:J11"/>
  </mergeCells>
  <phoneticPr fontId="1"/>
  <pageMargins left="0.7" right="0.7" top="0.75" bottom="0.75" header="0.3" footer="0.3"/>
  <pageSetup paperSize="9" scale="84" fitToHeight="0" orientation="portrait" r:id="rId1"/>
  <rowBreaks count="1" manualBreakCount="1"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試算表 (記入例)</vt:lpstr>
      <vt:lpstr>'試算表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2026-06-15T08:10:47Z</dcterms:modified>
</cp:coreProperties>
</file>