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m.tawaratsumida\Downloads\"/>
    </mc:Choice>
  </mc:AlternateContent>
  <xr:revisionPtr revIDLastSave="0" documentId="13_ncr:1_{0A9C9593-0C57-4BAE-85E1-965BBB7CC7B4}" xr6:coauthVersionLast="36" xr6:coauthVersionMax="36" xr10:uidLastSave="{00000000-0000-0000-0000-000000000000}"/>
  <bookViews>
    <workbookView xWindow="0" yWindow="0" windowWidth="18360" windowHeight="1221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iterate="1"/>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<sst xmlns="http://schemas.openxmlformats.org/spreadsheetml/2006/main" count="18967" uniqueCount="11112">
  <si>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</si>
  <si>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</si>
  <si>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</si>
  <si>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</si>
  <si>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</si>
  <si>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</si>
  <si>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</si>
  <si>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</si>
  <si>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</si>
  <si>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</si>
  <si>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</si>
  <si>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</si>
  <si>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</si>
  <si>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</si>
  <si>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</si>
  <si>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</si>
  <si>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</si>
  <si>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</si>
  <si>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</si>
  <si>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</si>
  <si>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</si>
  <si>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</si>
  <si>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</si>
  <si>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</si>
  <si>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</si>
  <si>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</si>
  <si>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</si>
  <si>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</si>
  <si>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</si>
  <si>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</si>
  <si>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</si>
  <si>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</si>
  <si>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</si>
  <si>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</si>
  <si>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</si>
  <si>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</si>
  <si>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</si>
  <si>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</si>
  <si>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</si>
  <si>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</si>
  <si>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</si>
  <si>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</si>
  <si>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</si>
  <si>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</si>
  <si>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</si>
  <si>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</si>
  <si>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</si>
  <si>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</si>
  <si>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</si>
  <si>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</si>
  <si>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</si>
  <si>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</si>
  <si>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</si>
  <si>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</si>
  <si>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</si>
  <si>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</si>
  <si>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</si>
  <si>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</si>
  <si>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</si>
  <si>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</si>
  <si>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</si>
  <si>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</si>
  <si>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</si>
  <si>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</si>
  <si>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</si>
  <si>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</si>
  <si>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</si>
  <si>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</si>
  <si>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</si>
  <si>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</si>
  <si>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</si>
  <si>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</si>
  <si>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</si>
  <si>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</si>
  <si>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</si>
  <si>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</si>
  <si>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</si>
  <si>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</si>
  <si>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</si>
  <si>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</si>
  <si>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</si>
  <si>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</si>
  <si>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</si>
  <si>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</si>
  <si>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</si>
  <si>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</si>
  <si>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</si>
  <si>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</si>
  <si>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</si>
  <si>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</si>
  <si>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</si>
  <si>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</si>
  <si>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</si>
  <si>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</si>
  <si>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</si>
  <si>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</si>
  <si>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</si>
  <si>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</si>
  <si>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</si>
  <si>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</si>
  <si>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</si>
  <si>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</si>
  <si>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</si>
  <si>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</si>
  <si>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</si>
  <si>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</si>
  <si>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</si>
  <si>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</si>
  <si>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</si>
  <si>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</si>
  <si>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</si>
  <si>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</si>
  <si>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</si>
  <si>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</si>
  <si>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</si>
  <si>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</si>
  <si>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</si>
  <si>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</si>
  <si>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</si>
  <si>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</si>
  <si>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</si>
  <si>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</si>
  <si>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</si>
  <si>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</si>
  <si>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</si>
  <si>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</si>
  <si>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</si>
  <si>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</si>
  <si>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</si>
  <si>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</si>
  <si>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</si>
  <si>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</si>
  <si>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</si>
  <si>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</si>
  <si>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</si>
  <si>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</si>
  <si>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</si>
  <si>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</si>
  <si>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</si>
  <si>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</si>
  <si>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</si>
  <si>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</si>
  <si>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</si>
  <si>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</si>
  <si>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</si>
  <si>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</si>
  <si>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</si>
  <si>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</si>
  <si>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</si>
  <si>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</si>
  <si>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</si>
  <si>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</si>
  <si>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</si>
  <si>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</si>
  <si>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</si>
  <si>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</si>
  <si>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</si>
  <si>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</si>
  <si>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</si>
  <si>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</si>
  <si>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</si>
  <si>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</si>
  <si>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</si>
  <si>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</si>
  <si>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</si>
  <si>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</si>
  <si>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</si>
  <si>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</si>
  <si>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</si>
  <si>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</si>
  <si>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</si>
  <si>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</si>
  <si>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</si>
  <si>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</si>
  <si>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</si>
  <si>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</si>
  <si>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</si>
  <si>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</si>
  <si>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</si>
  <si>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</si>
  <si>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</si>
  <si>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</si>
  <si>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</si>
  <si>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</si>
  <si>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</si>
  <si>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</si>
  <si>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</si>
  <si>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</si>
  <si>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</si>
  <si>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</si>
  <si>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</si>
  <si>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</si>
  <si>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</si>
  <si>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</si>
  <si>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</si>
  <si>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</si>
  <si>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</si>
  <si>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</si>
  <si>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</si>
  <si>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</si>
  <si>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</si>
  <si>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</si>
  <si>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</si>
  <si>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</si>
  <si>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</si>
  <si>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</si>
  <si>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</si>
  <si>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</si>
  <si>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</si>
  <si>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</si>
  <si>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</si>
  <si>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</si>
  <si>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</si>
  <si>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</si>
  <si>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</si>
  <si>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</si>
  <si>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</si>
  <si>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</si>
  <si>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</si>
  <si>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</si>
  <si>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</si>
  <si>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</si>
  <si>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</si>
  <si>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</si>
  <si>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</si>
  <si>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</si>
  <si>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</si>
  <si>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</si>
  <si>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</si>
  <si>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</si>
  <si>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</si>
  <si>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</si>
  <si>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</si>
  <si>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</si>
  <si>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</si>
  <si>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</si>
  <si>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</si>
  <si>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</si>
  <si>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</si>
  <si>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</si>
  <si>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</si>
  <si>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</si>
  <si>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</si>
  <si>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</si>
  <si>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</si>
  <si>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</si>
  <si>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</si>
  <si>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</si>
  <si>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</si>
  <si>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</si>
  <si>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</si>
  <si>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</si>
  <si>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</si>
  <si>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</si>
  <si>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</si>
  <si>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</si>
  <si>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</si>
  <si>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</si>
  <si>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</si>
  <si>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</si>
  <si>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</si>
  <si>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</si>
  <si>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</si>
  <si>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</si>
  <si>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</si>
  <si>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</si>
  <si>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</si>
  <si>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</si>
  <si>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</si>
  <si>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</si>
  <si>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</si>
  <si>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</si>
  <si>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</si>
  <si>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</si>
  <si>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</si>
  <si>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</si>
  <si>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</si>
  <si>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</si>
  <si>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</si>
  <si>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</si>
  <si>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</si>
  <si>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</si>
  <si>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</si>
  <si>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</si>
  <si>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</si>
  <si>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</si>
  <si>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</si>
  <si>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</si>
  <si>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</si>
  <si>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</si>
  <si>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</si>
  <si>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</si>
  <si>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</si>
  <si>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</si>
  <si>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</si>
  <si>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</si>
  <si>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</si>
  <si>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</si>
  <si>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</si>
  <si>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</si>
  <si>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</si>
  <si>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</si>
  <si>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</si>
  <si>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</si>
  <si>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</si>
  <si>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</si>
  <si>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</si>
  <si>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</si>
  <si>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</si>
  <si>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</si>
  <si>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</si>
  <si>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</si>
  <si>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</si>
  <si>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</si>
  <si>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</si>
  <si>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</si>
  <si>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</si>
  <si>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</si>
  <si>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</si>
  <si>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</si>
  <si>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</si>
  <si>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</si>
  <si>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</si>
  <si>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</si>
  <si>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</si>
  <si>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</si>
  <si>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</si>
  <si>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</si>
  <si>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</si>
  <si>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</si>
  <si>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</si>
  <si>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</si>
  <si>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</si>
  <si>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</si>
  <si>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</si>
  <si>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</si>
  <si>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</si>
  <si>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</si>
  <si>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</si>
  <si>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</si>
  <si>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</si>
  <si>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</si>
  <si>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</si>
  <si>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</si>
  <si>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</si>
  <si>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</si>
  <si>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</si>
  <si>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</si>
  <si>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</si>
  <si>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</si>
  <si>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</si>
  <si>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</si>
  <si>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</si>
  <si>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</si>
  <si>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</si>
  <si>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</si>
  <si>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</si>
  <si>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</si>
  <si>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</si>
  <si>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</si>
  <si>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</si>
  <si>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</si>
  <si>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</si>
  <si>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</si>
  <si>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</si>
  <si>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</si>
  <si>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</si>
  <si>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</si>
  <si>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</si>
  <si>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</si>
  <si>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</si>
  <si>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</si>
  <si>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</si>
  <si>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</si>
  <si>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</si>
  <si>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</si>
  <si>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</si>
  <si>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</si>
  <si>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</si>
  <si>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</si>
  <si>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</si>
  <si>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</si>
  <si>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</si>
  <si>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</si>
  <si>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</si>
  <si>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</si>
  <si>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</si>
  <si>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</si>
  <si>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</si>
  <si>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</si>
  <si>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</si>
  <si>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</si>
  <si>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</si>
  <si>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</si>
  <si>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</si>
  <si>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</si>
  <si>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</si>
  <si>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</si>
  <si>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</si>
  <si>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</si>
  <si>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</si>
  <si>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</si>
  <si>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</si>
  <si>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</si>
  <si>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</si>
  <si>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</si>
  <si>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</si>
  <si>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</si>
  <si>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</si>
  <si>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</si>
  <si>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</si>
  <si>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</si>
  <si>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</si>
  <si>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</si>
  <si>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</si>
  <si>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</si>
  <si>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</si>
  <si>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</si>
  <si>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</si>
  <si>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</si>
  <si>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</si>
  <si>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</si>
  <si>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</si>
  <si>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</si>
  <si>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</si>
  <si>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</si>
  <si>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</si>
  <si>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</si>
  <si>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</si>
  <si>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</si>
  <si>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</si>
  <si>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</si>
  <si>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</si>
  <si>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</si>
  <si>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</si>
  <si>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</si>
  <si>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</si>
  <si>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</si>
  <si>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</si>
  <si>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</si>
  <si>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</si>
  <si>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</si>
  <si>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</si>
  <si>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</si>
  <si>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</si>
  <si>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</si>
  <si>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</si>
  <si>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</si>
  <si>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</si>
  <si>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</si>
  <si>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</si>
  <si>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</si>
  <si>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</si>
  <si>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</si>
  <si>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</si>
  <si>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</si>
  <si>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</si>
  <si>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</si>
  <si>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</si>
  <si>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</si>
  <si>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</si>
  <si>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</si>
  <si>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</si>
  <si>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</si>
  <si>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</si>
  <si>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</si>
  <si>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</si>
  <si>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</si>
  <si>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</si>
  <si>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</si>
  <si>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</si>
  <si>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</si>
  <si>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</si>
  <si>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</si>
  <si>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</si>
  <si>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</si>
  <si>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</si>
  <si>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</si>
  <si>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</si>
  <si>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</si>
  <si>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</si>
  <si>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</si>
  <si>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</si>
  <si>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</si>
  <si>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</si>
  <si>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</si>
  <si>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</si>
  <si>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</si>
  <si>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</si>
  <si>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</si>
  <si>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</si>
  <si>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</si>
  <si>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</si>
  <si>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</si>
  <si>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</si>
  <si>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</si>
  <si>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</si>
  <si>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</si>
  <si>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</si>
  <si>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</si>
  <si>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</si>
  <si>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</si>
  <si>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</si>
  <si>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</si>
  <si>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</si>
  <si>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</si>
  <si>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</si>
  <si>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</si>
  <si>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</si>
  <si>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</si>
  <si>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</si>
  <si>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</si>
  <si>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</si>
  <si>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</si>
  <si>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</si>
  <si>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</si>
  <si>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</si>
  <si>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</si>
  <si>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</si>
  <si>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</si>
  <si>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</si>
  <si>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</si>
  <si>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</si>
  <si>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</si>
  <si>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</si>
  <si>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</si>
  <si>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</si>
  <si>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</si>
  <si>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</si>
  <si>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</si>
  <si>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</si>
  <si>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</si>
  <si>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</si>
  <si>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</si>
  <si>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</si>
  <si>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</si>
  <si>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</si>
  <si>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</si>
  <si>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</si>
  <si>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</si>
  <si>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</si>
  <si>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</si>
  <si>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</si>
  <si>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</si>
  <si>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</si>
  <si>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</si>
  <si>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</si>
  <si>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</si>
  <si>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</si>
  <si>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</si>
  <si>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</si>
  <si>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</si>
  <si>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</si>
  <si>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</si>
  <si>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</si>
  <si>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</si>
  <si>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</si>
  <si>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</si>
  <si>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</si>
  <si>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</si>
  <si>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</si>
  <si>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</si>
  <si>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</si>
  <si>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</si>
  <si>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</si>
  <si>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</si>
  <si>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</si>
  <si>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</si>
  <si>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</si>
  <si>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</si>
  <si>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</si>
  <si>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</si>
  <si>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</si>
  <si>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</si>
  <si>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</si>
  <si>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</si>
  <si>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</si>
  <si>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</si>
  <si>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</si>
  <si>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</si>
  <si>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</si>
  <si>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</si>
  <si>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</si>
  <si>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</si>
  <si>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</si>
  <si>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</si>
  <si>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</si>
  <si>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</si>
  <si>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</si>
  <si>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</si>
  <si>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</si>
  <si>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</si>
  <si>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</si>
  <si>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</si>
  <si>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</si>
  <si>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</si>
  <si>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</si>
  <si>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</si>
  <si>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</si>
  <si>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</si>
  <si>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</si>
  <si>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</si>
  <si>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</si>
  <si>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</si>
  <si>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</si>
  <si>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</si>
  <si>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</si>
  <si>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</si>
  <si>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</si>
  <si>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</si>
  <si>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</si>
  <si>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</si>
  <si>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</si>
  <si>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</si>
  <si>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</si>
  <si>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</si>
  <si>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</si>
  <si>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</si>
  <si>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</si>
  <si>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</si>
  <si>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</si>
  <si>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</si>
  <si>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</si>
  <si>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</si>
  <si>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</si>
  <si>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</si>
  <si>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</si>
  <si>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</si>
  <si>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</si>
  <si>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</si>
  <si>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</si>
  <si>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</si>
  <si>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</si>
  <si>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</si>
  <si>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</si>
  <si>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</si>
  <si>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</si>
  <si>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</si>
  <si>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</si>
  <si>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</si>
  <si>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</si>
  <si>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</si>
  <si>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</si>
  <si>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</si>
  <si>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</si>
  <si>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</si>
  <si>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</si>
  <si>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</si>
  <si>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</si>
  <si>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</si>
  <si>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</si>
  <si>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</si>
  <si>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</si>
  <si>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</si>
  <si>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</si>
  <si>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</si>
  <si>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</si>
  <si>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</si>
  <si>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</si>
  <si>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</si>
  <si>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</si>
  <si>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</si>
  <si>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</si>
  <si>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</si>
  <si>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</si>
  <si>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</si>
  <si>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</si>
  <si>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</si>
  <si>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</si>
  <si>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</si>
  <si>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</si>
  <si>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</si>
  <si>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</si>
  <si>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</si>
  <si>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</si>
  <si>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</si>
  <si>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</si>
  <si>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</si>
  <si>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</si>
  <si>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</si>
  <si>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</si>
  <si>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</si>
  <si>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</si>
  <si>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</si>
  <si>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</si>
  <si>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</si>
  <si>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</si>
  <si>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</si>
  <si>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</si>
  <si>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</si>
  <si>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</si>
  <si>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</si>
  <si>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</si>
  <si>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</si>
  <si>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</si>
  <si>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</si>
  <si>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</si>
  <si>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</si>
  <si>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</si>
  <si>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</si>
  <si>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</si>
  <si>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</si>
  <si>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</si>
  <si>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</si>
  <si>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</si>
  <si>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</si>
  <si>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</si>
  <si>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</si>
  <si>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</si>
  <si>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</si>
  <si>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</si>
  <si>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</si>
  <si>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</si>
  <si>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</si>
  <si>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</si>
  <si>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</si>
  <si>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</si>
  <si>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</si>
  <si>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</si>
  <si>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</si>
  <si>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</si>
  <si>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</si>
  <si>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</si>
  <si>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</si>
  <si>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</si>
  <si>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</si>
  <si>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</si>
  <si>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</si>
  <si>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</si>
  <si>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</si>
  <si>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</si>
  <si>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</si>
  <si>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</si>
  <si>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</si>
  <si>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</si>
  <si>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</si>
  <si>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</si>
  <si>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</si>
  <si>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</si>
  <si>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</si>
  <si>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</si>
  <si>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</si>
  <si>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</si>
  <si>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</si>
  <si>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</si>
  <si>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</si>
  <si>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</si>
  <si>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</si>
  <si>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</si>
  <si>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</si>
  <si>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</si>
  <si>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</si>
  <si>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</si>
  <si>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</si>
  <si>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</si>
  <si>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</si>
  <si>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</si>
  <si>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</si>
  <si>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</si>
  <si>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</si>
  <si>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</si>
  <si>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</si>
  <si>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</si>
  <si>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</si>
  <si>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</si>
  <si>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</si>
  <si>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</si>
  <si>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</si>
  <si>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</si>
  <si>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</si>
  <si>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</si>
  <si>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</si>
  <si>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</si>
  <si>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</si>
  <si>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</si>
  <si>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</si>
  <si>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</si>
  <si>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</si>
  <si>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</si>
  <si>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</si>
  <si>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</si>
  <si>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</si>
  <si>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</si>
  <si>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</si>
  <si>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</si>
  <si>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</si>
  <si>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</si>
  <si>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</si>
  <si>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</si>
  <si>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</si>
  <si>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</si>
  <si>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</si>
  <si>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</si>
  <si>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</si>
  <si>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</si>
  <si>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</si>
  <si>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</si>
  <si>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</si>
  <si>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</si>
  <si>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</si>
  <si>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</si>
  <si>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</si>
  <si>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</si>
  <si>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</si>
  <si>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</si>
  <si>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</si>
  <si>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</si>
  <si>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</si>
  <si>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</si>
  <si>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</si>
  <si>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</si>
  <si>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</si>
  <si>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</si>
  <si>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</si>
  <si>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</si>
  <si>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</si>
  <si>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</si>
  <si>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</si>
  <si>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</si>
  <si>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</si>
  <si>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</si>
  <si>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</si>
  <si>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</si>
  <si>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</si>
  <si>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</si>
  <si>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</si>
  <si>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</si>
  <si>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</si>
  <si>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</si>
  <si>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</si>
  <si>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</si>
  <si>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</si>
  <si>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</si>
  <si>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</si>
  <si>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</si>
  <si>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</si>
  <si>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</si>
  <si>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</si>
  <si>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</si>
  <si>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</si>
  <si>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</si>
  <si>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</si>
  <si>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</si>
  <si>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</si>
  <si>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</si>
  <si>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</si>
  <si>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</si>
  <si>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</si>
  <si>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</si>
  <si>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</si>
  <si>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</si>
  <si>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</si>
  <si>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</si>
  <si>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</si>
  <si>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</si>
  <si>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</si>
  <si>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</si>
  <si>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</si>
  <si>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</si>
  <si>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</si>
  <si>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</si>
  <si>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</si>
  <si>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</si>
  <si>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</si>
  <si>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</si>
  <si>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</si>
  <si>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</si>
  <si>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</si>
  <si>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</si>
  <si>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</si>
  <si>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</si>
  <si>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</si>
  <si>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</si>
  <si>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</si>
  <si>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</si>
  <si>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</si>
  <si>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</si>
  <si>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</si>
  <si>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</si>
  <si>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</si>
  <si>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</si>
  <si>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</si>
  <si>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</si>
  <si>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</si>
  <si>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</si>
  <si>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</si>
  <si>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</si>
  <si>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</si>
  <si>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</si>
  <si>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</si>
  <si>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</si>
  <si>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</si>
  <si>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</si>
  <si>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</si>
  <si>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</si>
  <si>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</si>
  <si>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</si>
  <si>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</si>
  <si>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</si>
  <si>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</si>
  <si>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</si>
  <si>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</si>
  <si>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</si>
  <si>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</si>
  <si>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</si>
  <si>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</si>
  <si>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</si>
  <si>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</si>
  <si>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</si>
  <si>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</si>
  <si>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</si>
  <si>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</si>
  <si>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</si>
  <si>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</si>
  <si>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</si>
  <si>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</si>
  <si>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</si>
  <si>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</si>
  <si>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</si>
  <si>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</si>
  <si>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</si>
  <si>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</si>
  <si>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</si>
  <si>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</si>
  <si>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</si>
  <si>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</si>
  <si>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</si>
  <si>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</si>
  <si>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</si>
  <si>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</si>
  <si>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</si>
  <si>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</si>
  <si>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</si>
  <si>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</si>
  <si>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</si>
  <si>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</si>
  <si>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</si>
  <si>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</si>
  <si>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</si>
  <si>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</si>
  <si>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</si>
  <si>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</si>
  <si>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</si>
  <si>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</si>
  <si>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</si>
  <si>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</si>
  <si>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</si>
  <si>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</si>
  <si>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</si>
  <si>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</si>
  <si>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</si>
  <si>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</si>
  <si>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</si>
  <si>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</si>
  <si>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</si>
  <si>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</si>
  <si>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</si>
  <si>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</si>
  <si>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</si>
  <si>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</si>
  <si>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</si>
  <si>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</si>
  <si>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</si>
  <si>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</si>
  <si>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</si>
  <si>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</si>
  <si>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</si>
  <si>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</si>
  <si>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</si>
  <si>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</si>
  <si>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</si>
  <si>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</si>
  <si>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</si>
  <si>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</si>
  <si>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</si>
  <si>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</si>
  <si>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</si>
  <si>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</si>
  <si>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</si>
  <si>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</si>
  <si>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</si>
  <si>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</si>
  <si>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</si>
  <si>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</si>
  <si>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</si>
  <si>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</si>
  <si>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</si>
  <si>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</si>
  <si>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</si>
  <si>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</si>
  <si>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</si>
  <si>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</si>
  <si>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</si>
  <si>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</si>
  <si>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</si>
  <si>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</si>
  <si>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</si>
  <si>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</si>
  <si>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</si>
  <si>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</si>
  <si>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</si>
  <si>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</si>
  <si>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</si>
  <si>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</si>
  <si>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</si>
  <si>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</si>
  <si>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</si>
  <si>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</si>
  <si>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</si>
  <si>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</si>
  <si>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</si>
  <si>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</si>
  <si>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</si>
  <si>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</si>
  <si>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</si>
  <si>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</si>
  <si>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</si>
  <si>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</si>
  <si>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</si>
  <si>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</si>
  <si>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</si>
  <si>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</si>
  <si>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</si>
  <si>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</si>
  <si>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</si>
  <si>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</si>
  <si>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</si>
  <si>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</si>
  <si>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</si>
  <si>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</si>
  <si>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</si>
  <si>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</si>
  <si>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</si>
  <si>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</si>
  <si>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</si>
  <si>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</si>
  <si>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</si>
  <si>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</si>
  <si>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</si>
  <si>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</si>
  <si>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</si>
  <si>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</si>
  <si>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</si>
  <si>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</si>
  <si>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</si>
  <si>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</si>
  <si>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</si>
  <si>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</si>
  <si>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</si>
  <si>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</si>
  <si>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</si>
  <si>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</si>
  <si>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</si>
  <si>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</si>
  <si>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</si>
  <si>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</si>
  <si>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</si>
  <si>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</si>
  <si>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</si>
  <si>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</si>
  <si>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</si>
  <si>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</si>
  <si>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</si>
  <si>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</si>
  <si>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</si>
  <si>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</si>
  <si>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</si>
  <si>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</si>
  <si>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</si>
  <si>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</si>
  <si>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</si>
  <si>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</si>
  <si>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</si>
  <si>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</si>
  <si>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</si>
  <si>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</si>
  <si>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</si>
  <si>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</si>
  <si>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</si>
  <si>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</si>
  <si>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</si>
  <si>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</si>
  <si>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</si>
  <si>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</si>
  <si>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</si>
  <si>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</si>
  <si>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</si>
  <si>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</si>
  <si>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</si>
  <si>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</si>
  <si>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</si>
  <si>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</si>
  <si>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</si>
  <si>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</si>
  <si>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</si>
  <si>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</si>
  <si>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</si>
  <si>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</si>
  <si>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</si>
  <si>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</si>
  <si>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</si>
  <si>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</si>
  <si>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</si>
  <si>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</si>
  <si>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</si>
  <si>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</si>
  <si>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</si>
  <si>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</si>
  <si>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</si>
  <si>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</si>
  <si>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</si>
  <si>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</si>
  <si>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</si>
  <si>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</si>
  <si>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</si>
  <si>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</si>
  <si>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</si>
  <si>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</si>
  <si>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</si>
  <si>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</si>
  <si>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</si>
  <si>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</si>
  <si>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</si>
  <si>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</si>
  <si>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</si>
  <si>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</si>
  <si>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</si>
  <si>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</si>
  <si>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</si>
  <si>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</si>
  <si>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</si>
  <si>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</si>
  <si>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</si>
  <si>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</si>
  <si>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</si>
  <si>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</si>
  <si>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</si>
  <si>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</si>
  <si>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</si>
  <si>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</si>
  <si>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</si>
  <si>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</si>
  <si>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</si>
  <si>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</si>
  <si>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</si>
  <si>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</si>
  <si>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</si>
  <si>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</si>
  <si>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</si>
  <si>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</si>
  <si>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</si>
  <si>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</si>
  <si>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</si>
  <si>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</si>
  <si>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</si>
  <si>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</si>
  <si>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</si>
  <si>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</si>
  <si>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</si>
  <si>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</si>
  <si>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</si>
  <si>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</si>
  <si>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</si>
  <si>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</si>
  <si>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</si>
  <si>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</si>
  <si>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</si>
  <si>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</si>
  <si>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</si>
  <si>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</si>
  <si>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</si>
  <si>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</si>
  <si>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</si>
  <si>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</si>
  <si>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</si>
  <si>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</si>
  <si>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</si>
  <si>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</si>
  <si>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</si>
  <si>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</si>
  <si>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</si>
  <si>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</si>
  <si>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</si>
  <si>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</si>
  <si>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</si>
  <si>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</si>
  <si>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</si>
  <si>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</si>
  <si>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</si>
  <si>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</si>
  <si>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</si>
  <si>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</si>
  <si>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</si>
  <si>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</si>
  <si>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</si>
  <si>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</si>
  <si>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</si>
  <si>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</si>
  <si>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</si>
  <si>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</si>
  <si>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</si>
  <si>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</si>
  <si>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</si>
  <si>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</si>
  <si>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</si>
  <si>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</si>
  <si>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</si>
  <si>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</si>
  <si>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</si>
  <si>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</si>
  <si>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</si>
  <si>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</si>
  <si>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</si>
  <si>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</si>
  <si>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</si>
  <si>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</si>
  <si>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</si>
  <si>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</si>
  <si>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</si>
  <si>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</si>
  <si>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</si>
  <si>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</si>
  <si>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</si>
  <si>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</si>
  <si>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</si>
  <si>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</si>
  <si>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</si>
  <si>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</si>
  <si>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</si>
  <si>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</si>
  <si>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</si>
  <si>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</si>
  <si>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</si>
  <si>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</si>
  <si>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</si>
  <si>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</si>
  <si>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</si>
  <si>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</si>
  <si>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</si>
  <si>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</si>
  <si>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</si>
  <si>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</si>
  <si>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</si>
  <si>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</si>
  <si>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</si>
  <si>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</si>
  <si>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</si>
  <si>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</si>
  <si>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</si>
  <si>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</si>
  <si>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</si>
  <si>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</si>
  <si>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</si>
  <si>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</si>
  <si>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</si>
  <si>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</si>
  <si>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</si>
  <si>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</si>
  <si>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</si>
  <si>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</si>
  <si>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</si>
  <si>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</si>
  <si>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</si>
  <si>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</si>
  <si>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</si>
  <si>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</si>
  <si>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</si>
  <si>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</si>
  <si>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</si>
  <si>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</si>
  <si>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</si>
  <si>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</si>
  <si>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</si>
  <si>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</si>
  <si>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</si>
  <si>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</si>
  <si>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</si>
  <si>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</si>
  <si>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</si>
  <si>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</si>
  <si>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</si>
  <si>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</si>
  <si>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</si>
  <si>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</si>
  <si>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</si>
  <si>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</si>
  <si>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</si>
  <si>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</si>
  <si>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</si>
  <si>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</si>
  <si>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</si>
  <si>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</si>
  <si>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</si>
  <si>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</si>
  <si>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</si>
  <si>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</si>
  <si>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</si>
  <si>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</si>
  <si>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</si>
  <si>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</si>
  <si>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</si>
  <si>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</si>
  <si>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</si>
  <si>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</si>
  <si>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</si>
  <si>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</si>
  <si>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</si>
  <si>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</si>
  <si>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</si>
  <si>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</si>
  <si>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</si>
  <si>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</si>
  <si>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</si>
  <si>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</si>
  <si>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</si>
  <si>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</si>
  <si>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</si>
  <si>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</si>
  <si>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</si>
  <si>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</si>
  <si>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</si>
  <si>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</si>
  <si>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</si>
  <si>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</si>
  <si>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</si>
  <si>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</si>
  <si>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</si>
  <si>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</si>
  <si>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</si>
  <si>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</si>
  <si>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</si>
  <si>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</si>
  <si>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</si>
  <si>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</si>
  <si>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</si>
  <si>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</si>
  <si>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</si>
  <si>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</si>
  <si>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</si>
  <si>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</si>
  <si>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</si>
  <si>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</si>
  <si>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</si>
  <si>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</si>
  <si>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</si>
  <si>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</si>
  <si>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</si>
  <si>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</si>
  <si>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</si>
  <si>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</si>
  <si>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</si>
  <si>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</si>
  <si>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</si>
  <si>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</si>
  <si>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</si>
  <si>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</si>
  <si>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</si>
  <si>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</si>
  <si>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</si>
  <si>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</si>
  <si>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</si>
  <si>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</si>
  <si>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</si>
  <si>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</si>
  <si>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</si>
  <si>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</si>
  <si>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</si>
  <si>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</si>
  <si>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</si>
  <si>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</si>
  <si>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</si>
  <si>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</si>
  <si>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</si>
  <si>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</si>
  <si>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</si>
  <si>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</si>
  <si>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</si>
  <si>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</si>
  <si>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</si>
  <si>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</si>
  <si>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</si>
  <si>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</si>
  <si>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</si>
  <si>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</si>
  <si>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</si>
  <si>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</si>
  <si>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</si>
  <si>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</si>
  <si>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</si>
  <si>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</si>
  <si>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</si>
  <si>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</si>
  <si>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</si>
  <si>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</si>
  <si>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</si>
  <si>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</si>
  <si>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</si>
  <si>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</si>
  <si>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</si>
  <si>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</si>
  <si>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</si>
  <si>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</si>
  <si>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</si>
  <si>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</si>
  <si>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</si>
  <si>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</si>
  <si>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</si>
  <si>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</si>
  <si>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</si>
  <si>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</si>
  <si>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</si>
  <si>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</si>
  <si>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</si>
  <si>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</si>
  <si>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</si>
  <si>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</si>
  <si>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</si>
  <si>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</si>
  <si>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</si>
  <si>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</si>
  <si>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</si>
  <si>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</si>
  <si>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</si>
  <si>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</si>
  <si>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</si>
  <si>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</si>
  <si>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</si>
  <si>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</si>
  <si>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</si>
  <si>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</si>
  <si>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</si>
  <si>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</si>
  <si>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</si>
  <si>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</si>
  <si>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</si>
  <si>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</si>
  <si>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</si>
  <si>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</si>
  <si>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</si>
  <si>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</si>
  <si>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</si>
  <si>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</si>
  <si>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</si>
  <si>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</si>
  <si>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</si>
  <si>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</si>
  <si>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</si>
  <si>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</si>
  <si>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</si>
  <si>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</si>
  <si>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</si>
  <si>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</si>
  <si>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</si>
  <si>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</si>
  <si>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</si>
  <si>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</si>
  <si>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</si>
  <si>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</si>
  <si>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</si>
  <si>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</si>
  <si>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</si>
  <si>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</si>
  <si>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</si>
  <si>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</si>
  <si>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</si>
  <si>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</si>
  <si>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</si>
  <si>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</si>
  <si>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</si>
  <si>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</si>
  <si>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</si>
  <si>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</si>
  <si>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</si>
  <si>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</si>
  <si>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</si>
  <si>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</si>
  <si>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</si>
  <si>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</si>
  <si>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</si>
  <si>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</si>
  <si>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</si>
  <si>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</si>
  <si>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</si>
  <si>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</si>
  <si>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</si>
  <si>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</si>
  <si>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</si>
  <si>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</si>
  <si>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</si>
  <si>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</si>
  <si>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</si>
  <si>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</si>
  <si>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</si>
  <si>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</si>
  <si>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</si>
  <si>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</si>
  <si>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</si>
  <si>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</si>
  <si>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</si>
  <si>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</si>
  <si>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</si>
  <si>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</si>
  <si>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</si>
  <si>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</si>
  <si>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</si>
  <si>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</si>
  <si>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</si>
  <si>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</si>
  <si>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</si>
  <si>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</si>
  <si>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</si>
  <si>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</si>
  <si>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</si>
  <si>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</si>
  <si>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</si>
  <si>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</si>
  <si>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</si>
  <si>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</si>
  <si>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</si>
  <si>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</si>
  <si>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</si>
  <si>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</si>
  <si>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</si>
  <si>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</si>
  <si>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</si>
  <si>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</si>
  <si>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</si>
  <si>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</si>
  <si>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</si>
  <si>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</si>
  <si>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</si>
  <si>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</si>
  <si>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</si>
  <si>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</si>
  <si>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</si>
  <si>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</si>
  <si>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</si>
  <si>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</si>
  <si>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</si>
  <si>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</si>
  <si>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</si>
  <si>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</si>
  <si>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</si>
  <si>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</si>
  <si>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</si>
  <si>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</si>
  <si>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</si>
  <si>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</si>
  <si>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</si>
  <si>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</si>
  <si>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</si>
  <si>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</si>
  <si>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</si>
  <si>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</si>
  <si>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</si>
  <si>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</si>
  <si>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</si>
  <si>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</si>
  <si>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</si>
  <si>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</si>
  <si>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</si>
  <si>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</si>
  <si>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</si>
  <si>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</si>
  <si>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</si>
  <si>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</si>
  <si>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</si>
  <si>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</si>
  <si>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</si>
  <si>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</si>
  <si>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</si>
  <si>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</si>
  <si>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</si>
  <si>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</si>
  <si>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</si>
  <si>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</si>
  <si>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</si>
  <si>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</si>
  <si>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</si>
  <si>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</si>
  <si>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</si>
  <si>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</si>
  <si>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</si>
  <si>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</si>
  <si>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</si>
  <si>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</si>
  <si>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</si>
  <si>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</si>
  <si>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</si>
  <si>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</si>
  <si>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</si>
  <si>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</si>
  <si>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</si>
  <si>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</si>
  <si>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</si>
  <si>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</si>
  <si>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</si>
  <si>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</si>
  <si>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</si>
  <si>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</si>
  <si>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</si>
  <si>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</si>
  <si>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</si>
  <si>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</si>
  <si>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</si>
  <si>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</si>
  <si>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</si>
  <si>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</si>
  <si>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</si>
  <si>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</si>
  <si>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</si>
  <si>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</si>
  <si>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</si>
  <si>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</si>
  <si>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</si>
  <si>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</si>
  <si>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</si>
  <si>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</si>
  <si>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</si>
  <si>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</si>
  <si>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</si>
  <si>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</si>
  <si>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</si>
  <si>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</si>
  <si>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</si>
  <si>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</si>
  <si>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</si>
  <si>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</si>
  <si>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</si>
  <si>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</si>
  <si>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</si>
  <si>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</si>
  <si>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</si>
  <si>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</si>
  <si>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</si>
  <si>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</si>
  <si>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</si>
  <si>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</si>
  <si>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</si>
  <si>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</si>
  <si>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</si>
  <si>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</si>
  <si>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</si>
  <si>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</si>
  <si>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</si>
  <si>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</si>
  <si>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</si>
  <si>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</si>
  <si>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</si>
  <si>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</si>
  <si>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</si>
  <si>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</si>
  <si>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</si>
  <si>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</si>
  <si>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</si>
  <si>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</si>
  <si>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</si>
  <si>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</si>
  <si>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</si>
  <si>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</si>
  <si>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</si>
  <si>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</si>
  <si>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</si>
  <si>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</si>
  <si>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</si>
  <si>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</si>
  <si>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</si>
  <si>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</si>
  <si>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</si>
  <si>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</si>
  <si>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</si>
  <si>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</si>
  <si>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</si>
  <si>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</si>
  <si>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</si>
  <si>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</si>
  <si>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</si>
  <si>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</si>
  <si>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</si>
  <si>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</si>
  <si>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</si>
  <si>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</si>
  <si>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</si>
  <si>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</si>
  <si>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</si>
  <si>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</si>
  <si>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</si>
  <si>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</si>
  <si>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</si>
  <si>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</si>
  <si>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</si>
  <si>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</si>
  <si>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</si>
  <si>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</si>
  <si>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</si>
  <si>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</si>
  <si>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</si>
  <si>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</si>
  <si>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</si>
  <si>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</si>
  <si>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</si>
  <si>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</si>
  <si>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</si>
  <si>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</si>
  <si>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</si>
  <si>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</si>
  <si>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</si>
  <si>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</si>
  <si>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</si>
  <si>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</si>
  <si>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</si>
  <si>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</si>
  <si>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</si>
  <si>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</si>
  <si>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</si>
  <si>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</si>
  <si>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</si>
  <si>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</si>
  <si>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</si>
  <si>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</si>
  <si>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</si>
  <si>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</si>
  <si>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</si>
  <si>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</si>
  <si>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</si>
  <si>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</si>
  <si>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</si>
  <si>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</si>
  <si>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</si>
  <si>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</si>
  <si>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</si>
  <si>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</si>
  <si>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</si>
  <si>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</si>
  <si>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</si>
  <si>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</si>
  <si>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</si>
  <si>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</si>
  <si>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</si>
  <si>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</si>
  <si>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</si>
  <si>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</si>
  <si>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</si>
  <si>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</si>
  <si>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</si>
  <si>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</si>
  <si>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</si>
  <si>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</si>
  <si>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</si>
  <si>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</si>
  <si>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</si>
  <si>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</si>
  <si>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</si>
  <si>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</si>
  <si>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</si>
  <si>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</si>
  <si>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</si>
  <si>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</si>
  <si>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</si>
  <si>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</si>
  <si>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</si>
  <si>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</si>
  <si>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</si>
  <si>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</si>
  <si>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</si>
  <si>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</si>
  <si>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</si>
  <si>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</si>
  <si>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</si>
  <si>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</si>
  <si>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</si>
  <si>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</si>
  <si>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</si>
  <si>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</si>
  <si>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</si>
  <si>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</si>
  <si>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</si>
  <si>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</si>
  <si>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</si>
  <si>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</si>
  <si>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</si>
  <si>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</si>
  <si>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</si>
  <si>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</si>
  <si>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</si>
  <si>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</si>
  <si>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</si>
  <si>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</si>
  <si>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</si>
  <si>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</si>
  <si>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</si>
  <si>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</si>
  <si>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</si>
  <si>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</si>
  <si>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</si>
  <si>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</si>
  <si>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</si>
  <si>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</si>
  <si>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</si>
  <si>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</si>
  <si>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</si>
  <si>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</si>
  <si>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</si>
  <si>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</si>
  <si>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</si>
  <si>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</si>
  <si>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</si>
  <si>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</si>
  <si>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</si>
  <si>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</si>
  <si>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</si>
  <si>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</si>
  <si>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</si>
  <si>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</si>
  <si>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</si>
  <si>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</si>
  <si>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</si>
  <si>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</si>
  <si>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</si>
  <si>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</si>
  <si>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</si>
  <si>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</si>
  <si>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</si>
  <si>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</si>
  <si>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</si>
  <si>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</si>
  <si>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</si>
  <si>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</si>
  <si>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</si>
  <si>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</si>
  <si>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</si>
  <si>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</si>
  <si>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</si>
  <si>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</si>
  <si>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</si>
  <si>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</si>
  <si>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</si>
  <si>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</si>
  <si>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</si>
  <si>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</si>
  <si>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</si>
  <si>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</si>
  <si>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</si>
  <si>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</si>
  <si>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</si>
  <si>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</si>
  <si>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</si>
  <si>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</si>
  <si>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</si>
  <si>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</si>
  <si>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</si>
  <si>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</si>
  <si>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</si>
  <si>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</si>
  <si>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</si>
  <si>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</si>
  <si>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</si>
  <si>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</si>
  <si>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</si>
  <si>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</si>
  <si>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</si>
  <si>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</si>
  <si>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</si>
  <si>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</si>
  <si>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</si>
  <si>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</si>
  <si>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</si>
  <si>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</si>
  <si>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</si>
  <si>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</si>
  <si>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</si>
  <si>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</si>
  <si>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</si>
  <si>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</si>
  <si>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</si>
  <si>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</si>
  <si>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</si>
  <si>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</si>
  <si>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</si>
  <si>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</si>
  <si>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</si>
  <si>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</si>
  <si>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</si>
  <si>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</si>
  <si>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</si>
  <si>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</si>
  <si>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</si>
  <si>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</si>
  <si>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</si>
  <si>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</si>
  <si>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</si>
  <si>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</si>
  <si>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</si>
  <si>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</si>
  <si>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</si>
  <si>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</si>
  <si>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</si>
  <si>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</si>
  <si>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</si>
  <si>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</si>
  <si>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</si>
  <si>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</si>
  <si>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</si>
  <si>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</si>
  <si>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</si>
  <si>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</si>
  <si>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</si>
  <si>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</si>
  <si>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</si>
  <si>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</si>
  <si>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</si>
  <si>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</si>
  <si>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</si>
  <si>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</si>
  <si>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</si>
  <si>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</si>
  <si>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</si>
  <si>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</si>
  <si>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</si>
  <si>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</si>
  <si>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</si>
  <si>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</si>
  <si>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</si>
  <si>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</si>
  <si>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</si>
  <si>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</si>
  <si>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</si>
  <si>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</si>
  <si>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</si>
  <si>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</si>
  <si>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</si>
  <si>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</si>
  <si>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</si>
  <si>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</si>
  <si>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</si>
  <si>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</si>
  <si>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</si>
  <si>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</si>
  <si>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</si>
  <si>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</si>
  <si>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</si>
  <si>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</si>
  <si>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</si>
  <si>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</si>
  <si>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</si>
  <si>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</si>
  <si>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</si>
  <si>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</si>
  <si>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</si>
  <si>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</si>
  <si>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</si>
  <si>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</si>
  <si>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</si>
  <si>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</si>
  <si>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</si>
  <si>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</si>
  <si>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</si>
  <si>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</si>
  <si>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</si>
  <si>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</si>
  <si>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</si>
  <si>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</si>
  <si>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</si>
  <si>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</si>
  <si>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</si>
  <si>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</si>
  <si>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</si>
  <si>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</si>
  <si>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</si>
  <si>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</si>
  <si>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</si>
  <si>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</si>
  <si>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</si>
  <si>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</si>
  <si>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</si>
  <si>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</si>
  <si>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</si>
  <si>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</si>
  <si>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</si>
  <si>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</si>
  <si>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</si>
  <si>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</si>
  <si>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</si>
  <si>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</si>
  <si>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</si>
  <si>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</si>
  <si>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</si>
  <si>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</si>
  <si>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</si>
  <si>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</si>
  <si>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</si>
  <si>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</si>
  <si>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</si>
  <si>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</si>
  <si>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</si>
  <si>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</si>
  <si>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</si>
  <si>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</si>
  <si>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</si>
  <si>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</si>
  <si>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</si>
  <si>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</si>
  <si>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</si>
  <si>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</si>
  <si>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</si>
  <si>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</si>
  <si>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</si>
  <si>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</si>
  <si>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</si>
  <si>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</si>
  <si>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</si>
  <si>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</si>
  <si>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</si>
  <si>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</si>
  <si>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</si>
  <si>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</si>
  <si>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</si>
  <si>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</si>
  <si>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</si>
  <si>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</si>
  <si>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</si>
  <si>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</si>
  <si>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</si>
  <si>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</si>
  <si>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</si>
  <si>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</si>
  <si>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</si>
  <si>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</si>
  <si>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</si>
  <si>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</si>
  <si>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</si>
  <si>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</si>
  <si>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</si>
  <si>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</si>
  <si>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</si>
  <si>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</si>
  <si>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</si>
  <si>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</si>
  <si>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</si>
  <si>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</si>
  <si>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</si>
  <si>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</si>
  <si>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</si>
  <si>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</si>
  <si>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</si>
  <si>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</si>
  <si>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</si>
  <si>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</si>
  <si>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</si>
  <si>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</si>
  <si>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</si>
  <si>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</si>
  <si>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</si>
  <si>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</si>
  <si>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</si>
  <si>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</si>
  <si>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</si>
  <si>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</si>
  <si>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</si>
  <si>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</si>
  <si>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</si>
  <si>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</si>
  <si>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</si>
  <si>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</si>
  <si>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</si>
  <si>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</si>
  <si>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</si>
  <si>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</si>
  <si>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</si>
  <si>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</si>
  <si>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</si>
  <si>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</si>
  <si>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</si>
  <si>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</si>
  <si>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</si>
  <si>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</si>
  <si>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</si>
  <si>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</si>
  <si>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</si>
  <si>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</si>
  <si>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</si>
  <si>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</si>
  <si>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</si>
  <si>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</si>
  <si>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</si>
  <si>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</si>
  <si>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</si>
  <si>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</si>
  <si>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</si>
  <si>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</si>
  <si>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</si>
  <si>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</si>
  <si>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</si>
  <si>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</si>
  <si>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</si>
  <si>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</si>
  <si>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</si>
  <si>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</si>
  <si>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</si>
  <si>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</si>
  <si>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</si>
  <si>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</si>
  <si>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</si>
  <si>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</si>
  <si>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</si>
  <si>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</si>
  <si>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</si>
  <si>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</si>
  <si>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</si>
  <si>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</si>
  <si>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</si>
  <si>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</si>
  <si>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</si>
  <si>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</si>
  <si>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</si>
  <si>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</si>
  <si>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</si>
  <si>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</si>
  <si>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</si>
  <si>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</si>
  <si>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</si>
  <si>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</si>
  <si>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</si>
  <si>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</si>
  <si>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</si>
  <si>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</si>
  <si>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</si>
  <si>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</si>
  <si>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</si>
  <si>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</si>
  <si>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</si>
  <si>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</si>
  <si>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</si>
  <si>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</si>
  <si>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</si>
  <si>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</si>
  <si>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</si>
  <si>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</si>
  <si>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</si>
  <si>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</si>
  <si>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</si>
  <si>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</si>
  <si>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</si>
  <si>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</si>
  <si>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</si>
  <si>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</si>
  <si>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</si>
  <si>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</si>
  <si>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</si>
  <si>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</si>
  <si>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</si>
  <si>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</si>
  <si>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</si>
  <si>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</si>
  <si>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</si>
  <si>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</si>
  <si>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</si>
  <si>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</si>
  <si>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</si>
  <si>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</si>
  <si>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</si>
  <si>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</si>
  <si>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</si>
  <si>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</si>
  <si>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</si>
  <si>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</si>
  <si>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</si>
  <si>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</si>
  <si>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</si>
  <si>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</si>
  <si>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</si>
  <si>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</si>
  <si>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</si>
  <si>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</si>
  <si>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</si>
  <si>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</si>
  <si>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</si>
  <si>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</si>
  <si>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</si>
  <si>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</si>
  <si>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</si>
  <si>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</si>
  <si>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</si>
  <si>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</si>
  <si>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</si>
  <si>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</si>
  <si>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</si>
  <si>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</si>
  <si>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</si>
  <si>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</si>
  <si>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</si>
  <si>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</si>
  <si>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</si>
  <si>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</si>
  <si>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</si>
  <si>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</si>
  <si>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</si>
  <si>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</si>
  <si>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</si>
  <si>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</si>
  <si>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</si>
  <si>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</si>
  <si>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</si>
  <si>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</si>
  <si>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</si>
  <si>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</si>
  <si>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</si>
  <si>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</si>
  <si>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</si>
  <si>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</si>
  <si>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</si>
  <si>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</si>
  <si>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</si>
  <si>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</si>
  <si>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</si>
  <si>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</si>
  <si>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</si>
  <si>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</si>
  <si>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</si>
  <si>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</si>
  <si>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</si>
  <si>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</si>
  <si>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</si>
  <si>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</si>
  <si>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</si>
  <si>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</si>
  <si>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</si>
  <si>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</si>
  <si>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</si>
  <si>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</si>
  <si>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</si>
  <si>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</si>
  <si>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</si>
  <si>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</si>
  <si>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</si>
  <si>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</si>
  <si>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</si>
  <si>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</si>
  <si>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</si>
  <si>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</si>
  <si>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</si>
  <si>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</si>
  <si>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</si>
  <si>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</si>
  <si>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</si>
  <si>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</si>
  <si>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</si>
  <si>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</si>
  <si>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</si>
  <si>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</si>
  <si>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</si>
  <si>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</si>
  <si>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</si>
  <si>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</si>
  <si>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</si>
  <si>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</si>
  <si>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</si>
  <si>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</si>
  <si>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</si>
  <si>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</si>
  <si>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</si>
  <si>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</si>
  <si>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</si>
  <si>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</si>
  <si>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</si>
  <si>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</si>
  <si>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</si>
  <si>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</si>
  <si>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</si>
  <si>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</si>
  <si>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</si>
  <si>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</si>
  <si>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</si>
  <si>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</si>
  <si>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</si>
  <si>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</si>
  <si>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</si>
  <si>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</si>
  <si>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</si>
  <si>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</si>
  <si>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</si>
  <si>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</si>
  <si>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</si>
  <si>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</si>
  <si>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</si>
  <si>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</si>
  <si>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</si>
  <si>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</si>
  <si>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</si>
  <si>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</si>
  <si>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</si>
  <si>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</si>
  <si>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</si>
  <si>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</si>
  <si>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</si>
  <si>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</si>
  <si>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</si>
  <si>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</si>
  <si>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</si>
  <si>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</si>
  <si>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</si>
  <si>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</si>
  <si>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</si>
  <si>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</si>
  <si>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</si>
  <si>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</si>
  <si>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</si>
  <si>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</si>
  <si>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</si>
  <si>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</si>
  <si>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</si>
  <si>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</si>
  <si>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</si>
  <si>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</si>
  <si>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</si>
  <si>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</si>
  <si>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</si>
  <si>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</si>
  <si>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</si>
  <si>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</si>
  <si>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</si>
  <si>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</si>
  <si>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</si>
  <si>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</si>
  <si>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</si>
  <si>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</si>
  <si>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</si>
  <si>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</si>
  <si>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</si>
  <si>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</si>
  <si>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</si>
  <si>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</si>
  <si>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</si>
  <si>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</si>
  <si>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</si>
  <si>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</si>
  <si>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</si>
  <si>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</si>
  <si>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</si>
  <si>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</si>
  <si>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</si>
  <si>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</si>
  <si>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</si>
  <si>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</si>
  <si>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</si>
  <si>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</si>
  <si>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</si>
  <si>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</si>
  <si>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</si>
  <si>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</si>
  <si>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</si>
  <si>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</si>
  <si>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</si>
  <si>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</si>
  <si>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</si>
  <si>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</si>
  <si>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</si>
  <si>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</si>
  <si>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</si>
  <si>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</si>
  <si>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</si>
  <si>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</si>
  <si>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</si>
  <si>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</si>
  <si>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</si>
  <si>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</si>
  <si>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</si>
  <si>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</si>
  <si>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</si>
  <si>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</si>
  <si>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</si>
  <si>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</si>
  <si>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</si>
  <si>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</si>
  <si>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</si>
  <si>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</si>
  <si>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</si>
  <si>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</si>
  <si>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</si>
  <si>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</si>
  <si>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</si>
  <si>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</si>
  <si>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</si>
  <si>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</si>
  <si>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</si>
  <si>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</si>
  <si>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</si>
  <si>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</si>
  <si>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</si>
  <si>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</si>
  <si>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</si>
  <si>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</si>
  <si>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</si>
  <si>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</si>
  <si>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</si>
  <si>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</si>
  <si>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</si>
  <si>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</si>
  <si>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</si>
  <si>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</si>
  <si>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</si>
  <si>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</si>
  <si>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</si>
  <si>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</si>
  <si>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</si>
  <si>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</si>
  <si>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</si>
  <si>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</si>
  <si>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</si>
  <si>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</si>
  <si>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</si>
  <si>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</si>
  <si>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</si>
  <si>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</si>
  <si>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</si>
  <si>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</si>
  <si>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</si>
  <si>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</si>
  <si>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</si>
  <si>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</si>
  <si>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</si>
  <si>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</si>
  <si>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</si>
  <si>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</si>
  <si>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</si>
  <si>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</si>
  <si>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</si>
  <si>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</si>
  <si>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</si>
  <si>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</si>
  <si>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</si>
  <si>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</si>
  <si>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</si>
  <si>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</si>
  <si>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</si>
  <si>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</si>
  <si>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</si>
  <si>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</si>
  <si>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</si>
  <si>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</si>
  <si>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</si>
  <si>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</si>
  <si>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</si>
  <si>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</si>
  <si>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</si>
  <si>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</si>
  <si>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</si>
  <si>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</si>
  <si>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</si>
  <si>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</si>
  <si>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</si>
  <si>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</si>
  <si>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</si>
  <si>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</si>
  <si>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</si>
  <si>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</si>
  <si>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</si>
  <si>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</si>
  <si>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</si>
  <si>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</si>
  <si>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</si>
  <si>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</si>
  <si>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</si>
  <si>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</si>
  <si>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</si>
  <si>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</si>
  <si>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</si>
  <si>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</si>
  <si>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</si>
  <si>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</si>
  <si>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</si>
  <si>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</si>
  <si>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</si>
  <si>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</si>
  <si>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</si>
  <si>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</si>
  <si>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</si>
  <si>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</si>
  <si>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</si>
  <si>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</si>
  <si>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</si>
  <si>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</si>
  <si>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</si>
  <si>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</si>
  <si>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</si>
  <si>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</si>
  <si>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</si>
  <si>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</si>
  <si>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</si>
  <si>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</si>
  <si>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</si>
  <si>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</si>
  <si>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</si>
  <si>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</si>
  <si>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</si>
  <si>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</si>
  <si>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</si>
  <si>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</si>
  <si>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</si>
  <si>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</si>
  <si>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</si>
  <si>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</si>
  <si>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</si>
  <si>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</si>
  <si>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</si>
  <si>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</si>
  <si>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</si>
  <si>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</si>
  <si>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</si>
  <si>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</si>
  <si>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</si>
  <si>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</si>
  <si>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</si>
  <si>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</si>
  <si>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</si>
  <si>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</si>
  <si>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</si>
  <si>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</si>
  <si>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</si>
  <si>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</si>
  <si>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</si>
  <si>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</si>
  <si>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</si>
  <si>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</si>
  <si>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</si>
  <si>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</si>
  <si>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</si>
  <si>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</si>
  <si>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</si>
  <si>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</si>
  <si>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</si>
  <si>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</si>
  <si>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</si>
  <si>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</si>
  <si>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</si>
  <si>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</si>
  <si>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</si>
  <si>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</si>
  <si>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</si>
  <si>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</si>
  <si>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</si>
  <si>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</si>
  <si>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</si>
  <si>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</si>
  <si>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</si>
  <si>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</si>
  <si>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</si>
  <si>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</si>
  <si>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</si>
  <si>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</si>
  <si>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</si>
  <si>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</si>
  <si>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</si>
  <si>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</si>
  <si>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</si>
  <si>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</si>
  <si>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</si>
  <si>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</si>
  <si>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</si>
  <si>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</si>
  <si>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</si>
  <si>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</si>
  <si>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</si>
  <si>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</si>
  <si>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</si>
  <si>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</si>
  <si>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</si>
  <si>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</si>
  <si>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</si>
  <si>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</si>
  <si>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</si>
  <si>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</si>
  <si>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</si>
  <si>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</si>
  <si>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</si>
  <si>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</si>
  <si>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</si>
  <si>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</si>
  <si>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</si>
  <si>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</si>
  <si>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</si>
  <si>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</si>
  <si>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</si>
  <si>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</si>
  <si>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</si>
  <si>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</si>
  <si>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</si>
  <si>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</si>
  <si>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</si>
  <si>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</si>
  <si>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</si>
  <si>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</si>
  <si>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</si>
  <si>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</si>
  <si>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</si>
  <si>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</si>
  <si>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</si>
  <si>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</si>
  <si>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</si>
  <si>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</si>
  <si>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</si>
  <si>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</si>
  <si>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</si>
  <si>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</si>
  <si>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</si>
  <si>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</si>
  <si>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</si>
  <si>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</si>
  <si>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</si>
  <si>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</si>
  <si>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</si>
  <si>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</si>
  <si>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</si>
  <si>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</si>
  <si>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</si>
  <si>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</si>
  <si>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</si>
  <si>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</si>
  <si>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</si>
  <si>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</si>
  <si>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</si>
  <si>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</si>
  <si>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</si>
  <si>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</si>
  <si>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</si>
  <si>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</si>
  <si>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</si>
  <si>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</si>
  <si>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</si>
  <si>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</si>
  <si>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</si>
  <si>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</si>
  <si>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</si>
  <si>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</si>
  <si>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</si>
  <si>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</si>
  <si>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</si>
  <si>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</si>
  <si>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</si>
  <si>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</si>
  <si>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</si>
  <si>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</si>
  <si>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</si>
  <si>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</si>
  <si>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</si>
  <si>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</si>
  <si>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</si>
  <si>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</si>
  <si>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</si>
  <si>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</si>
  <si>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</si>
  <si>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</si>
  <si>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</si>
  <si>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</si>
  <si>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</si>
  <si>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</si>
  <si>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</si>
  <si>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</si>
  <si>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</si>
  <si>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</si>
  <si>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</si>
  <si>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</si>
  <si>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</si>
  <si>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</si>
  <si>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</si>
  <si>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</si>
  <si>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</si>
  <si>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</si>
  <si>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</si>
  <si>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</si>
  <si>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</si>
  <si>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</si>
  <si>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</si>
  <si>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</si>
  <si>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</si>
  <si>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</si>
  <si>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</si>
  <si>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</si>
  <si>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</si>
  <si>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</si>
  <si>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</si>
  <si>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</si>
  <si>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</si>
  <si>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</si>
  <si>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</si>
  <si>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</si>
  <si>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</si>
  <si>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</si>
  <si>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</si>
  <si>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</si>
  <si>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</si>
  <si>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</si>
  <si>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</si>
  <si>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</si>
  <si>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</si>
  <si>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</si>
  <si>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</si>
  <si>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</si>
  <si>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</si>
  <si>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</si>
  <si>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</si>
  <si>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</si>
  <si>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</si>
  <si>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</si>
  <si>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</si>
  <si>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</si>
  <si>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</si>
  <si>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</si>
  <si>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</si>
  <si>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</si>
  <si>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</si>
  <si>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</si>
  <si>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</si>
  <si>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</si>
  <si>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</si>
  <si>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</si>
  <si>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</si>
  <si>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</si>
  <si>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</si>
  <si>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</si>
  <si>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</si>
  <si>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</si>
  <si>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</si>
  <si>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</si>
  <si>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</si>
  <si>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</si>
  <si>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</si>
  <si>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</si>
  <si>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</si>
  <si>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</si>
  <si>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</si>
  <si>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</si>
  <si>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</si>
  <si>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</si>
  <si>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</si>
  <si>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</si>
  <si>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</si>
  <si>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</si>
  <si>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</si>
  <si>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</si>
  <si>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</si>
  <si>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</si>
  <si>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</si>
  <si>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</si>
  <si>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</si>
  <si>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</si>
  <si>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</si>
  <si>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</si>
  <si>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</si>
  <si>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</si>
  <si>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</si>
  <si>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</si>
  <si>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</si>
  <si>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</si>
  <si>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</si>
  <si>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</si>
  <si>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</si>
  <si>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</si>
  <si>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</si>
  <si>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</si>
  <si>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</si>
  <si>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</si>
  <si>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</si>
  <si>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</si>
  <si>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</si>
  <si>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</si>
  <si>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</si>
  <si>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</si>
  <si>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</si>
  <si>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</si>
  <si>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</si>
  <si>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</si>
  <si>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</si>
  <si>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</si>
  <si>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</si>
  <si>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</si>
  <si>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</si>
  <si>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</si>
  <si>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</si>
  <si>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</si>
  <si>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</si>
  <si>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</si>
  <si>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</si>
  <si>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</si>
  <si>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</si>
  <si>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</si>
  <si>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</si>
  <si>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</si>
  <si>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</si>
  <si>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</si>
  <si>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</si>
  <si>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</si>
  <si>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</si>
  <si>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</si>
  <si>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</si>
  <si>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</si>
  <si>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</si>
  <si>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</si>
  <si>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</si>
  <si>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</si>
  <si>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</si>
  <si>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</si>
  <si>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</si>
  <si>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</si>
  <si>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</si>
  <si>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</si>
  <si>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</si>
  <si>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</si>
  <si>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</si>
  <si>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</si>
  <si>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</si>
  <si>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</si>
  <si>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</si>
  <si>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</si>
  <si>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</si>
  <si>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</si>
  <si>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</si>
  <si>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</si>
  <si>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</si>
  <si>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</si>
  <si>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</si>
  <si>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</si>
  <si>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</si>
  <si>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</si>
  <si>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</si>
  <si>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</si>
  <si>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</si>
  <si>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</si>
  <si>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</si>
  <si>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</si>
  <si>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</si>
  <si>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</si>
  <si>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</si>
  <si>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</si>
  <si>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</si>
  <si>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</si>
  <si>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</si>
  <si>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</si>
  <si>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</si>
  <si>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</si>
  <si>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</si>
  <si>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</si>
  <si>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</si>
  <si>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</si>
  <si>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</si>
  <si>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</si>
  <si>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</si>
  <si>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</si>
  <si>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</si>
  <si>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</si>
  <si>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</si>
  <si>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</si>
  <si>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</si>
  <si>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</si>
  <si>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</si>
  <si>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</si>
  <si>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</si>
  <si>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</si>
  <si>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</si>
  <si>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</si>
  <si>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</si>
  <si>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</si>
  <si>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</si>
  <si>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</si>
  <si>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</si>
  <si>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</si>
  <si>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</si>
  <si>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</si>
  <si>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</si>
  <si>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</si>
  <si>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</si>
  <si>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</si>
  <si>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</si>
  <si>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</si>
  <si>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</si>
  <si>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</si>
  <si>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</si>
  <si>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</si>
  <si>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</si>
  <si>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</si>
  <si>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</si>
  <si>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</si>
  <si>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</si>
  <si>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</si>
  <si>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</si>
  <si>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</si>
  <si>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</si>
  <si>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</si>
  <si>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</si>
  <si>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</si>
  <si>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</si>
  <si>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</si>
  <si>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</si>
  <si>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</si>
  <si>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</si>
  <si>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</si>
  <si>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</si>
  <si>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</si>
  <si>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</si>
  <si>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</si>
  <si>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</si>
  <si>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</si>
  <si>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</si>
  <si>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</si>
  <si>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</si>
  <si>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</si>
  <si>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</si>
  <si>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</si>
  <si>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</si>
  <si>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</si>
  <si>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</si>
  <si>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</si>
  <si>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</si>
  <si>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</si>
  <si>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</si>
  <si>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</si>
  <si>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</si>
  <si>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</si>
  <si>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</si>
  <si>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</si>
  <si>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</si>
  <si>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</si>
  <si>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</si>
  <si>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</si>
  <si>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</si>
  <si>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</si>
  <si>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</si>
  <si>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</si>
  <si>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</si>
  <si>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</si>
  <si>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</si>
  <si>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</si>
  <si>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</si>
  <si>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</si>
  <si>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</si>
  <si>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</si>
  <si>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</si>
  <si>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</si>
  <si>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</si>
  <si>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</si>
  <si>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</si>
  <si>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</si>
  <si>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</si>
  <si>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</si>
  <si>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</si>
  <si>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</si>
  <si>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</si>
  <si>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</si>
  <si>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</si>
  <si>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</si>
  <si>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</si>
  <si>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</si>
  <si>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</si>
  <si>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</si>
  <si>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</si>
  <si>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</si>
  <si>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</si>
  <si>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</si>
  <si>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</si>
  <si>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</si>
  <si>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</si>
  <si>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</si>
  <si>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</si>
  <si>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</si>
  <si>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</si>
  <si>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</si>
  <si>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</si>
  <si>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</si>
  <si>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</si>
  <si>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</si>
  <si>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</si>
  <si>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</si>
  <si>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</si>
  <si>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</si>
  <si>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</si>
  <si>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</si>
  <si>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</si>
  <si>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</si>
  <si>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</si>
  <si>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</si>
  <si>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</si>
  <si>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</si>
  <si>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</si>
  <si>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</si>
  <si>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</si>
  <si>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</si>
  <si>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</si>
  <si>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</si>
  <si>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</si>
  <si>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</si>
  <si>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</si>
  <si>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</si>
  <si>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</si>
  <si>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</si>
  <si>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</si>
  <si>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</si>
  <si>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</si>
  <si>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</si>
  <si>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</si>
  <si>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</si>
  <si>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</si>
  <si>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</si>
  <si>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</si>
  <si>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</si>
  <si>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</si>
  <si>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</si>
  <si>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</si>
  <si>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</si>
  <si>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</si>
  <si>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</si>
  <si>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</si>
  <si>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</si>
  <si>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</si>
  <si>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</si>
  <si>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</si>
  <si>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</si>
  <si>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</si>
  <si>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</si>
  <si>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</si>
  <si>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</si>
  <si>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</si>
  <si>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</si>
  <si>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</si>
  <si>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</si>
  <si>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</si>
  <si>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</si>
  <si>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</si>
  <si>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</si>
  <si>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</si>
  <si>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</si>
  <si>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</si>
  <si>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</si>
  <si>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</si>
  <si>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</si>
  <si>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</si>
  <si>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</si>
  <si>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</si>
  <si>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</si>
  <si>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</si>
  <si>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</si>
  <si>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</si>
  <si>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</si>
  <si>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</si>
  <si>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</si>
  <si>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</si>
  <si>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</si>
  <si>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</si>
  <si>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</si>
  <si>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</si>
  <si>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</si>
  <si>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</si>
  <si>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</si>
  <si>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</si>
  <si>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</si>
  <si>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</si>
  <si>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</si>
  <si>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</si>
  <si>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</si>
  <si>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</si>
  <si>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</si>
  <si>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</si>
  <si>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</si>
  <si>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</si>
  <si>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</si>
  <si>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</si>
  <si>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</si>
  <si>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</si>
  <si>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</si>
  <si>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</si>
  <si>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</si>
  <si>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</si>
  <si>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</si>
  <si>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</si>
  <si>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</si>
  <si>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</si>
  <si>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</si>
  <si>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</si>
  <si>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</si>
  <si>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</si>
  <si>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</si>
  <si>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</si>
  <si>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</si>
  <si>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</si>
  <si>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</si>
  <si>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</si>
  <si>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</si>
  <si>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</si>
  <si>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</si>
  <si>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</si>
  <si>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</si>
  <si>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</si>
  <si>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</si>
  <si>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</si>
  <si>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</si>
  <si>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</si>
  <si>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</si>
  <si>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</si>
  <si>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</si>
  <si>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</si>
  <si>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</si>
  <si>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</si>
  <si>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</si>
  <si>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</si>
  <si>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</si>
  <si>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</si>
  <si>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</si>
  <si>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</si>
  <si>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</si>
  <si>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</si>
  <si>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</si>
  <si>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</si>
  <si>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</si>
  <si>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</si>
  <si>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</si>
  <si>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</si>
  <si>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</si>
  <si>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</si>
  <si>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</si>
  <si>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</si>
  <si>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</si>
  <si>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</si>
  <si>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</si>
  <si>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</si>
  <si>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</si>
  <si>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</si>
  <si>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</si>
  <si>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</si>
  <si>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</si>
  <si>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</si>
  <si>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</si>
  <si>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</si>
  <si>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</si>
  <si>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</si>
  <si>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</si>
  <si>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</si>
  <si>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</si>
  <si>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</si>
  <si>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</si>
  <si>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</si>
  <si>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</si>
  <si>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</si>
  <si>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</si>
  <si>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</si>
  <si>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</si>
  <si>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</si>
  <si>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</si>
  <si>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</si>
  <si>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</si>
  <si>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</si>
  <si>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</si>
  <si>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</si>
  <si>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</si>
  <si>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</si>
  <si>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</si>
  <si>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</si>
  <si>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</si>
  <si>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</si>
  <si>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</si>
  <si>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</si>
  <si>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</si>
  <si>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</si>
  <si>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</si>
  <si>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</si>
  <si>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</si>
  <si>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</si>
  <si>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</si>
  <si>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</si>
  <si>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</si>
  <si>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</si>
  <si>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</si>
  <si>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</si>
  <si>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</si>
  <si>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</si>
  <si>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</si>
  <si>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</si>
  <si>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</si>
  <si>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</si>
  <si>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</si>
  <si>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</si>
  <si>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</si>
  <si>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</si>
  <si>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</si>
  <si>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</si>
  <si>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</si>
  <si>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</si>
  <si>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</si>
  <si>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</si>
  <si>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</si>
  <si>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</si>
  <si>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</si>
  <si>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</si>
  <si>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</si>
  <si>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</si>
  <si>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</si>
  <si>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</si>
  <si>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</si>
  <si>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</si>
  <si>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</si>
  <si>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</si>
  <si>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</si>
  <si>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</si>
  <si>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</si>
  <si>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</si>
  <si>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</si>
  <si>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</si>
  <si>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</si>
  <si>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</si>
  <si>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</si>
  <si>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</si>
  <si>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</si>
  <si>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</si>
  <si>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</si>
  <si>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</si>
  <si>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</si>
  <si>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</si>
  <si>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</si>
  <si>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</si>
  <si>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</si>
  <si>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</si>
  <si>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</si>
  <si>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</si>
  <si>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</si>
  <si>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</si>
  <si>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</si>
  <si>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</si>
  <si>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</si>
  <si>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</si>
  <si>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</si>
  <si>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</si>
  <si>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</si>
  <si>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</si>
  <si>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</si>
  <si>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</si>
  <si>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</si>
  <si>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</si>
  <si>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</si>
  <si>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</si>
  <si>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</si>
  <si>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</si>
  <si>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</si>
  <si>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</si>
  <si>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</si>
  <si>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</si>
  <si>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</si>
  <si>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</si>
  <si>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</si>
  <si>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</si>
  <si>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</si>
  <si>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</si>
  <si>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</si>
  <si>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</si>
  <si>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</si>
  <si>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</si>
  <si>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</si>
  <si>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</si>
  <si>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</si>
  <si>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</si>
  <si>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</si>
  <si>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</si>
  <si>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</si>
  <si>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</si>
  <si>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</si>
  <si>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</si>
  <si>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</si>
  <si>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</si>
  <si>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</si>
  <si>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</si>
  <si>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</si>
  <si>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</si>
  <si>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</si>
  <si>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</si>
  <si>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</si>
  <si>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</si>
  <si>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</si>
  <si>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</si>
  <si>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</si>
  <si>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</si>
  <si>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</si>
  <si>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</si>
  <si>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</si>
  <si>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</si>
  <si>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</si>
  <si>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</si>
  <si>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</si>
  <si>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</si>
  <si>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</si>
  <si>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</si>
  <si>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</si>
  <si>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</si>
  <si>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</si>
  <si>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</si>
  <si>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</si>
  <si>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</si>
  <si>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</si>
  <si>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</si>
  <si>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</si>
  <si>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</si>
  <si>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</si>
  <si>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</si>
  <si>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</si>
  <si>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</si>
  <si>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</si>
  <si>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</si>
  <si>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</si>
  <si>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</si>
  <si>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</si>
  <si>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</si>
  <si>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</si>
  <si>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</si>
  <si>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</si>
  <si>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</si>
  <si>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</si>
  <si>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</si>
  <si>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</si>
  <si>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</si>
  <si>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</si>
  <si>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</si>
  <si>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</si>
  <si>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</si>
  <si>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</si>
  <si>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</si>
  <si>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</si>
  <si>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</si>
  <si>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</si>
  <si>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</si>
  <si>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</si>
  <si>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</si>
  <si>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</si>
  <si>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</si>
  <si>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</si>
  <si>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</si>
  <si>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</si>
  <si>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</si>
  <si>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</si>
  <si>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</si>
  <si>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</si>
  <si>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</si>
  <si>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</si>
  <si>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</si>
  <si>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</si>
  <si>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</si>
  <si>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</si>
  <si>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</si>
  <si>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</si>
  <si>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</si>
  <si>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</si>
  <si>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</si>
  <si>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</si>
  <si>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</si>
  <si>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</si>
  <si>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</si>
  <si>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</si>
  <si>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</si>
  <si>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</si>
  <si>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</si>
  <si>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</si>
  <si>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</si>
  <si>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</si>
  <si>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</si>
  <si>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</si>
  <si>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</si>
  <si>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</si>
  <si>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</si>
  <si>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</si>
  <si>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</si>
  <si>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</si>
  <si>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</si>
  <si>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</si>
  <si>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</si>
  <si>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</si>
  <si>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</si>
  <si>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</si>
  <si>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</si>
  <si>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</si>
  <si>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</si>
  <si>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</si>
  <si>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</si>
  <si>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</si>
  <si>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</si>
  <si>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</si>
  <si>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</si>
  <si>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</si>
  <si>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</si>
  <si>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</si>
  <si>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</si>
  <si>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</si>
  <si>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</si>
  <si>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</si>
  <si>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</si>
  <si>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</si>
  <si>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</si>
  <si>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</si>
  <si>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</si>
  <si>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</si>
  <si>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</si>
  <si>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</si>
  <si>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</si>
  <si>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</si>
  <si>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</si>
  <si>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</si>
  <si>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</si>
  <si>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</si>
  <si>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</si>
  <si>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</si>
  <si>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</si>
  <si>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</si>
  <si>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</si>
  <si>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</si>
  <si>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</si>
  <si>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</si>
  <si>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</si>
  <si>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</si>
  <si>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</si>
  <si>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</si>
  <si>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</si>
  <si>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</si>
  <si>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</si>
  <si>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</si>
  <si>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</si>
  <si>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</si>
  <si>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</si>
  <si>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</si>
  <si>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</si>
  <si>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</si>
  <si>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</si>
  <si>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</si>
  <si>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</si>
  <si>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</si>
  <si>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</si>
  <si>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</si>
  <si>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</si>
  <si>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</si>
  <si>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</si>
  <si>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</si>
  <si>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</si>
  <si>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</si>
  <si>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</si>
  <si>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</si>
  <si>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</si>
  <si>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</si>
  <si>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</si>
  <si>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</si>
  <si>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</si>
  <si>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</si>
  <si>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</si>
  <si>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</si>
  <si>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</si>
  <si>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</si>
  <si>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</si>
  <si>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</si>
  <si>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</si>
  <si>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</si>
  <si>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</si>
  <si>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</si>
  <si>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</si>
  <si>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</si>
  <si>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</si>
  <si>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</si>
  <si>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</si>
  <si>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</si>
  <si>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</si>
  <si>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</si>
  <si>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</si>
  <si>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</si>
  <si>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</si>
  <si>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</si>
  <si>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</si>
  <si>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</si>
  <si>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</si>
  <si>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</si>
  <si>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</si>
  <si>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</si>
  <si>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</si>
  <si>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</si>
  <si>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</si>
  <si>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</si>
  <si>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</si>
  <si>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</si>
  <si>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</si>
  <si>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</si>
  <si>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</si>
  <si>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</si>
  <si>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</si>
  <si>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</si>
  <si>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</si>
  <si>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</si>
  <si>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</si>
  <si>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</si>
  <si>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</si>
  <si>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</si>
  <si>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</si>
  <si>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</si>
  <si>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</si>
  <si>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</si>
  <si>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</si>
  <si>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</si>
  <si>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</si>
  <si>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</si>
  <si>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</si>
  <si>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</si>
  <si>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</si>
  <si>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</si>
  <si>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</si>
  <si>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</si>
  <si>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</si>
  <si>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</si>
  <si>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</si>
  <si>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</si>
  <si>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</si>
  <si>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</si>
  <si>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</si>
  <si>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</si>
  <si>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</si>
  <si>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</si>
  <si>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</si>
  <si>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</si>
  <si>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</si>
  <si>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</si>
  <si>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</si>
  <si>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</si>
  <si>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</si>
  <si>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</si>
  <si>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</si>
  <si>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</si>
  <si>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</si>
  <si>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</si>
  <si>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</si>
  <si>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</si>
  <si>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</si>
  <si>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</si>
  <si>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</si>
  <si>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</si>
  <si>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</si>
  <si>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</si>
  <si>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</si>
  <si>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</si>
  <si>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</si>
  <si>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</si>
  <si>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</si>
  <si>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</si>
  <si>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</si>
  <si>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</si>
  <si>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</si>
  <si>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</si>
  <si>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</si>
  <si>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</si>
  <si>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</si>
  <si>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</si>
  <si>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</si>
  <si>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</si>
  <si>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</si>
  <si>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</si>
  <si>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</si>
  <si>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</si>
  <si>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</si>
  <si>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</si>
  <si>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</si>
  <si>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</si>
  <si>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</si>
  <si>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</si>
  <si>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</si>
  <si>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</si>
  <si>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</si>
  <si>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</si>
  <si>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</si>
  <si>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</si>
  <si>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</si>
  <si>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</si>
  <si>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</si>
  <si>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</si>
  <si>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</si>
  <si>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</si>
  <si>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</si>
  <si>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</si>
  <si>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</si>
  <si>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</si>
  <si>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</si>
  <si>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</si>
  <si>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</si>
  <si>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</si>
  <si>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</si>
  <si>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</si>
  <si>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</si>
  <si>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</si>
  <si>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</si>
  <si>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</si>
  <si>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</si>
  <si>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</si>
  <si>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</si>
  <si>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</si>
  <si>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</si>
  <si>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</si>
  <si>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</si>
  <si>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</si>
  <si>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</si>
  <si>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</si>
  <si>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</si>
  <si>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</si>
  <si>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</si>
  <si>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</si>
  <si>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</si>
  <si>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</si>
  <si>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</si>
  <si>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</si>
  <si>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</si>
  <si>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</si>
  <si>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</si>
  <si>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</si>
  <si>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</si>
  <si>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</si>
  <si>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</si>
  <si>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</si>
  <si>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</si>
  <si>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</si>
  <si>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</si>
  <si>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</si>
  <si>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</si>
  <si>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</si>
  <si>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</si>
  <si>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</si>
  <si>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</si>
  <si>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</si>
  <si>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</si>
  <si>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</si>
  <si>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</si>
  <si>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</si>
  <si>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</si>
  <si>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</si>
  <si>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</si>
  <si>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</si>
  <si>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</si>
  <si>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</si>
  <si>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</si>
  <si>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</si>
  <si>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</si>
  <si>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</si>
  <si>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</si>
  <si>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</si>
  <si>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</si>
  <si>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</si>
  <si>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</si>
  <si>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</si>
  <si>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</si>
  <si>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</si>
  <si>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</si>
  <si>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</si>
  <si>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</si>
  <si>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</si>
  <si>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</si>
  <si>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</si>
  <si>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</si>
  <si>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</si>
  <si>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</si>
  <si>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</si>
  <si>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</si>
  <si>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</si>
  <si>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</si>
  <si>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</si>
  <si>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</si>
  <si>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</si>
  <si>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</si>
  <si>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</si>
  <si>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</si>
  <si>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</si>
  <si>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</si>
  <si>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</si>
  <si>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</si>
  <si>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</si>
  <si>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</si>
  <si>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</si>
  <si>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</si>
  <si>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</si>
  <si>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</si>
  <si>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</si>
  <si>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</si>
  <si>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</si>
  <si>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</si>
  <si>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</si>
  <si>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</si>
  <si>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</si>
  <si>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</si>
  <si>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</si>
  <si>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</si>
  <si>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</si>
  <si>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</si>
  <si>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</si>
  <si>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</si>
  <si>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</si>
  <si>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</si>
  <si>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</si>
  <si>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</si>
  <si>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</si>
  <si>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</si>
  <si>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</si>
  <si>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</si>
  <si>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</si>
  <si>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</si>
  <si>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</si>
  <si>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</si>
  <si>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</si>
  <si>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</si>
  <si>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</si>
  <si>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</si>
  <si>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</si>
  <si>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</si>
  <si>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</si>
  <si>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</si>
  <si>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</si>
  <si>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</si>
  <si>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</si>
  <si>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</si>
  <si>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</si>
  <si>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</si>
  <si>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</si>
  <si>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</si>
  <si>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</si>
  <si>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</si>
  <si>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</si>
  <si>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</si>
  <si>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</si>
  <si>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</si>
  <si>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</si>
  <si>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</si>
  <si>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</si>
  <si>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</si>
  <si>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</si>
  <si>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</si>
  <si>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</si>
  <si>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</si>
  <si>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</si>
  <si>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</si>
  <si>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</si>
  <si>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</si>
  <si>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</si>
  <si>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</si>
  <si>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</si>
  <si>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</si>
  <si>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</si>
  <si>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</si>
  <si>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</si>
  <si>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</si>
  <si>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</si>
  <si>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</si>
  <si>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</si>
  <si>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</si>
  <si>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</si>
  <si>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</si>
  <si>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</si>
  <si>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</si>
  <si>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</si>
  <si>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</si>
  <si>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</si>
  <si>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</si>
  <si>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</si>
  <si>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</si>
  <si>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</si>
  <si>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</si>
  <si>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</si>
  <si>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</si>
  <si>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</si>
  <si>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</si>
  <si>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</si>
  <si>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</si>
  <si>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</si>
  <si>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</si>
  <si>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</si>
  <si>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</si>
  <si>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</si>
  <si>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</si>
  <si>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</si>
  <si>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</si>
  <si>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</si>
  <si>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</si>
  <si>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</si>
  <si>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</si>
  <si>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</si>
  <si>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</si>
  <si>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</si>
  <si>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</si>
  <si>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</si>
  <si>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</si>
  <si>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</si>
  <si>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</si>
  <si>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</si>
  <si>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</si>
  <si>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</si>
  <si>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</si>
  <si>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</si>
  <si>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</si>
  <si>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</si>
  <si>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</si>
  <si>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</si>
  <si>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</si>
  <si>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</si>
  <si>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</si>
  <si>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</si>
  <si>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</si>
  <si>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</si>
  <si>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</si>
  <si>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</si>
  <si>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</si>
  <si>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</si>
  <si>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</si>
  <si>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</si>
  <si>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</si>
  <si>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</si>
  <si>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</si>
  <si>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</si>
  <si>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</si>
  <si>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</si>
  <si>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</si>
  <si>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</si>
  <si>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</si>
  <si>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</si>
  <si>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</si>
  <si>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</si>
  <si>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</si>
  <si>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</si>
  <si>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</si>
  <si>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</si>
  <si>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</si>
  <si>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</si>
  <si>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</si>
  <si>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</si>
  <si>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</si>
  <si>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</si>
  <si>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</si>
  <si>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</si>
  <si>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</si>
  <si>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</si>
  <si>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</si>
  <si>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</si>
  <si>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</si>
  <si>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</si>
  <si>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</si>
  <si>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</si>
  <si>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</si>
  <si>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</si>
  <si>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</si>
  <si>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</si>
  <si>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</si>
  <si>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</si>
  <si>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</si>
  <si>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</si>
  <si>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</si>
  <si>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</si>
  <si>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</si>
  <si>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</si>
  <si>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</si>
  <si>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</si>
  <si>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</si>
  <si>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</si>
  <si>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</si>
  <si>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</si>
  <si>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</si>
  <si>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</si>
  <si>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</si>
  <si>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</si>
  <si>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</si>
  <si>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</si>
  <si>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</si>
  <si>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</si>
  <si>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</si>
  <si>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</si>
  <si>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</si>
  <si>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</si>
  <si>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</si>
  <si>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</si>
  <si>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</si>
  <si>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</si>
  <si>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</si>
  <si>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</si>
  <si>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</si>
  <si>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</si>
  <si>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</si>
  <si>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</si>
  <si>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</si>
  <si>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</si>
  <si>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</si>
  <si>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</si>
  <si>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</si>
  <si>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</si>
  <si>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</si>
  <si>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</si>
  <si>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</si>
  <si>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</si>
  <si>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</si>
  <si>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</si>
  <si>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</si>
  <si>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</si>
  <si>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</si>
  <si>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</si>
  <si>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</si>
  <si>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</si>
  <si>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</si>
  <si>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</si>
  <si>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</si>
  <si>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</si>
  <si>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</si>
  <si>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</si>
  <si>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</si>
  <si>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</si>
  <si>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</si>
  <si>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</si>
  <si>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</si>
  <si>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</si>
  <si>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</si>
  <si>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</si>
  <si>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</si>
  <si>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</si>
  <si>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</si>
  <si>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</si>
  <si>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</si>
  <si>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</si>
  <si>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</si>
  <si>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</si>
  <si>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</si>
  <si>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</si>
  <si>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</si>
  <si>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</si>
  <si>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</si>
  <si>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</si>
  <si>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</si>
  <si>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</si>
  <si>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</si>
  <si>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</si>
  <si>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</si>
  <si>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</si>
  <si>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</si>
  <si>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</si>
  <si>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</si>
  <si>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</si>
  <si>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</si>
  <si>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</si>
  <si>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</si>
  <si>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</si>
  <si>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</si>
  <si>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</si>
  <si>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</si>
  <si>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</si>
  <si>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</si>
  <si>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</si>
  <si>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</si>
  <si>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</si>
  <si>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</si>
  <si>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</si>
  <si>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</si>
  <si>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</si>
  <si>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</si>
  <si>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</si>
  <si>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</si>
  <si>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</si>
  <si>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</si>
  <si>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</si>
  <si>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</si>
  <si>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</si>
  <si>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</si>
  <si>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</si>
  <si>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</si>
  <si>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</si>
  <si>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</si>
  <si>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</si>
  <si>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</si>
  <si>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</si>
  <si>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</si>
  <si>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</si>
  <si>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</si>
  <si>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</si>
  <si>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</si>
  <si>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</si>
  <si>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</si>
  <si>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</si>
  <si>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</si>
  <si>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</si>
  <si>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</si>
  <si>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</si>
  <si>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</si>
  <si>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</si>
  <si>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</si>
  <si>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</si>
  <si>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</si>
  <si>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</si>
  <si>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</si>
  <si>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</si>
  <si>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</si>
  <si>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</si>
  <si>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</si>
  <si>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</si>
  <si>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</si>
  <si>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</si>
  <si>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</si>
  <si>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</si>
  <si>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</si>
  <si>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</si>
  <si>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</si>
  <si>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</si>
  <si>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</si>
  <si>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</si>
  <si>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</si>
  <si>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</si>
  <si>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</si>
  <si>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</si>
  <si>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</si>
  <si>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</si>
  <si>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</si>
  <si>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</si>
  <si>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</si>
  <si>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</si>
  <si>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</si>
  <si>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</si>
  <si>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</si>
  <si>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</si>
  <si>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</si>
  <si>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</si>
  <si>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</si>
  <si>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</si>
  <si>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</si>
  <si>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</si>
  <si>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</si>
  <si>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</si>
  <si>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</si>
  <si>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</si>
  <si>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</si>
  <si>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</si>
  <si>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</si>
  <si>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</si>
  <si>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</si>
  <si>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</si>
  <si>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</si>
  <si>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</si>
  <si>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</si>
  <si>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</si>
  <si>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</si>
  <si>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</si>
  <si>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</si>
  <si>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</si>
  <si>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</si>
  <si>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</si>
  <si>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</si>
  <si>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</si>
  <si>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</si>
  <si>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</si>
  <si>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</si>
  <si>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</si>
  <si>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</si>
  <si>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</si>
  <si>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</si>
  <si>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</si>
  <si>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</si>
  <si>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</si>
  <si>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</si>
  <si>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</si>
  <si>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</si>
  <si>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</si>
  <si>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</si>
  <si>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</si>
  <si>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</si>
  <si>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</si>
  <si>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</si>
  <si>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</si>
  <si>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</si>
  <si>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</si>
  <si>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</si>
  <si>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</si>
  <si>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</si>
  <si>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</si>
  <si>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</si>
  <si>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</si>
  <si>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</si>
  <si>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</si>
  <si>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</si>
  <si>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</si>
  <si>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</si>
  <si>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</si>
  <si>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</si>
  <si>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</si>
  <si>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</si>
  <si>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</si>
  <si>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</si>
  <si>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</si>
  <si>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</si>
  <si>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</si>
  <si>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</si>
  <si>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</si>
  <si>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</si>
  <si>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</si>
  <si>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</si>
  <si>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</si>
  <si>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</si>
  <si>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</si>
  <si>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</si>
  <si>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</si>
  <si>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</si>
  <si>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</si>
  <si>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</si>
  <si>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</si>
  <si>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</si>
  <si>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</si>
  <si>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</si>
  <si>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</si>
  <si>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</si>
  <si>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</si>
  <si>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</si>
  <si>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</si>
  <si>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</si>
  <si>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</si>
  <si>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</si>
  <si>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</si>
  <si>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</si>
  <si>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</si>
  <si>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</si>
  <si>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</si>
  <si>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</si>
  <si>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</si>
  <si>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</si>
  <si>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</si>
  <si>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</si>
  <si>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</si>
  <si>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</si>
  <si>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</si>
  <si>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</si>
  <si>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</si>
  <si>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</si>
  <si>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</si>
  <si>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</si>
  <si>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</si>
  <si>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</si>
  <si>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</si>
  <si>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</si>
  <si>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</si>
  <si>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</si>
  <si>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</si>
  <si>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</si>
  <si>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</si>
  <si>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</si>
  <si>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</si>
  <si>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</si>
  <si>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</si>
  <si>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</si>
  <si>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</si>
  <si>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</si>
  <si>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</si>
  <si>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</si>
  <si>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</si>
  <si>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</si>
  <si>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</si>
  <si>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</si>
  <si>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</si>
  <si>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</si>
  <si>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</si>
  <si>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</si>
  <si>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</si>
  <si>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</si>
  <si>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</si>
  <si>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</si>
  <si>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</si>
  <si>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</si>
  <si>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</si>
  <si>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</si>
  <si>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</si>
  <si>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</si>
  <si>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</si>
  <si>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</si>
  <si>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</si>
  <si>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</si>
  <si>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</si>
  <si>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</si>
  <si>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</si>
  <si>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</si>
  <si>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</si>
  <si>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</si>
  <si>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</si>
  <si>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</si>
  <si>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</si>
  <si>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</si>
  <si>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</si>
  <si>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</si>
  <si>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</si>
  <si>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</si>
  <si>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</si>
  <si>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</si>
  <si>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</si>
  <si>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</si>
  <si>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</si>
  <si>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</si>
  <si>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</si>
  <si>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</si>
  <si>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</si>
  <si>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</si>
  <si>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</si>
  <si>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</si>
  <si>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</si>
  <si>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</si>
  <si>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</si>
  <si>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</si>
  <si>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</si>
  <si>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</si>
  <si>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</si>
  <si>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</si>
  <si>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</si>
  <si>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</si>
  <si>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</si>
  <si>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</si>
  <si>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</si>
  <si>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</si>
  <si>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</si>
  <si>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</si>
  <si>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</si>
  <si>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</si>
  <si>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</si>
  <si>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</si>
  <si>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</si>
  <si>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</si>
  <si>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</si>
  <si>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</si>
  <si>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</si>
  <si>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</si>
  <si>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</si>
  <si>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</si>
  <si>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</si>
  <si>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</si>
  <si>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</si>
  <si>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</si>
  <si>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</si>
  <si>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</si>
  <si>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</si>
  <si>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</si>
  <si>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</si>
  <si>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</si>
  <si>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</si>
  <si>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</si>
  <si>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</si>
  <si>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</si>
  <si>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</si>
  <si>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</si>
  <si>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</si>
  <si>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</si>
  <si>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</si>
  <si>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</si>
  <si>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</si>
  <si>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</si>
  <si>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</si>
  <si>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</si>
  <si>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</si>
  <si>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</si>
  <si>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</si>
  <si>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</si>
  <si>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</si>
  <si>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</si>
  <si>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</si>
  <si>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</si>
  <si>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</si>
  <si>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</si>
  <si>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</si>
  <si>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</si>
  <si>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</si>
  <si>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</si>
  <si>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</si>
  <si>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</si>
  <si>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</si>
  <si>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</si>
  <si>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</si>
  <si>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</si>
  <si>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</si>
  <si>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</si>
  <si>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</si>
  <si>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</si>
  <si>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</si>
  <si>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</si>
  <si>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</si>
  <si>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</si>
  <si>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</si>
  <si>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</si>
  <si>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</si>
  <si>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</si>
  <si>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</si>
  <si>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</si>
  <si>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</si>
  <si>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</si>
  <si>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</si>
  <si>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</si>
  <si>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</si>
  <si>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</si>
  <si>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</si>
  <si>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</si>
  <si>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</si>
  <si>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</si>
  <si>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</si>
  <si>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</si>
  <si>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</si>
  <si>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</si>
  <si>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</si>
  <si>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</si>
  <si>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</si>
  <si>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</si>
  <si>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</si>
  <si>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</si>
  <si>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</si>
  <si>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</si>
  <si>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</si>
  <si>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</si>
  <si>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</si>
  <si>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</si>
  <si>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</si>
  <si>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</si>
  <si>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</si>
  <si>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</si>
  <si>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</si>
  <si>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</si>
  <si>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</si>
  <si>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</si>
  <si>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</si>
  <si>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</si>
  <si>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</si>
  <si>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</si>
  <si>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</si>
  <si>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</si>
  <si>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</si>
  <si>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</si>
  <si>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</si>
  <si>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</si>
  <si>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</si>
  <si>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</si>
  <si>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</si>
  <si>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</si>
  <si>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</si>
  <si>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</si>
  <si>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</si>
  <si>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</si>
  <si>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</si>
  <si>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</si>
  <si>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</si>
  <si>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</si>
  <si>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</si>
  <si>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</si>
  <si>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</si>
  <si>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</si>
  <si>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</si>
  <si>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</si>
  <si>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</si>
  <si>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</si>
  <si>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</si>
  <si>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</si>
  <si>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</si>
  <si>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</si>
  <si>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</si>
  <si>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</si>
  <si>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</si>
  <si>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</si>
  <si>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</si>
  <si>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</si>
  <si>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</si>
  <si>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</si>
  <si>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</si>
  <si>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</si>
  <si>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</si>
  <si>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</si>
  <si>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</si>
  <si>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</si>
  <si>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</si>
  <si>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</si>
  <si>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</si>
  <si>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</si>
  <si>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</si>
  <si>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</si>
  <si>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</si>
  <si>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</si>
  <si>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</si>
  <si>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</si>
  <si>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</si>
  <si>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</si>
  <si>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</si>
  <si>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</si>
  <si>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</si>
  <si>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</si>
  <si>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</si>
  <si>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</si>
  <si>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</si>
  <si>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</si>
  <si>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</si>
  <si>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</si>
  <si>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</si>
  <si>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</si>
  <si>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</si>
  <si>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</si>
  <si>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</si>
  <si>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</si>
  <si>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</si>
  <si>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</si>
  <si>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</si>
  <si>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</si>
  <si>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</si>
  <si>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</si>
  <si>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</si>
  <si>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</si>
  <si>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</si>
  <si>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</si>
  <si>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</si>
  <si>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</si>
  <si>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</si>
  <si>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</si>
  <si>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</si>
  <si>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</si>
  <si>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</si>
  <si>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</si>
  <si>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</si>
  <si>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</si>
  <si>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</si>
  <si>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</si>
  <si>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</si>
  <si>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</si>
  <si>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</si>
  <si>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</si>
  <si>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</si>
  <si>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</si>
  <si>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</si>
  <si>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</si>
  <si>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</si>
  <si>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</si>
  <si>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</si>
  <si>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</si>
  <si>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</si>
  <si>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</si>
  <si>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</si>
  <si>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</si>
  <si>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</si>
  <si>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</si>
  <si>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</si>
  <si>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</si>
  <si>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</si>
  <si>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</si>
  <si>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</si>
  <si>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</si>
  <si>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</si>
  <si>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</si>
  <si>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</si>
  <si>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</si>
  <si>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</si>
  <si>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</si>
  <si>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</si>
  <si>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</si>
  <si>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</si>
  <si>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</si>
  <si>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</si>
  <si>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</si>
  <si>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</si>
  <si>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</si>
  <si>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</si>
  <si>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</si>
  <si>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</si>
  <si>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</si>
  <si>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</si>
  <si>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</si>
  <si>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</si>
  <si>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</si>
  <si>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</si>
  <si>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</si>
  <si>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</si>
  <si>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</si>
  <si>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</si>
  <si>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</si>
  <si>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</si>
  <si>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</si>
  <si>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</si>
  <si>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</si>
  <si>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</si>
  <si>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</si>
  <si>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</si>
  <si>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</si>
  <si>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</si>
  <si>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</si>
  <si>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</si>
  <si>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</si>
  <si>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</si>
  <si>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</si>
  <si>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</si>
  <si>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</si>
  <si>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</si>
  <si>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</si>
  <si>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</si>
  <si>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</si>
  <si>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</si>
  <si>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</si>
  <si>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</si>
  <si>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</si>
  <si>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</si>
  <si>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</si>
  <si>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</si>
  <si>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</si>
  <si>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</si>
  <si>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</si>
  <si>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</si>
  <si>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</si>
  <si>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</si>
  <si>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</si>
  <si>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</si>
  <si>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</si>
  <si>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</si>
  <si>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</si>
  <si>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</si>
  <si>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</si>
  <si>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</si>
  <si>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</si>
  <si>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</si>
  <si>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</si>
  <si>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</si>
  <si>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</si>
  <si>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</si>
  <si>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</si>
  <si>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</si>
  <si>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</si>
  <si>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</si>
  <si>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</si>
  <si>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</si>
  <si>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</si>
  <si>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</si>
  <si>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</si>
  <si>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</si>
  <si>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</si>
  <si>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</si>
  <si>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</si>
  <si>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</si>
  <si>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</si>
  <si>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</si>
  <si>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</si>
  <si>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</si>
  <si>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</si>
  <si>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</si>
  <si>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</si>
  <si>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</si>
  <si>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</si>
  <si>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</si>
  <si>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</si>
  <si>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</si>
  <si>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</si>
  <si>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</si>
  <si>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</si>
  <si>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</si>
  <si>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</si>
  <si>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</si>
  <si>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</si>
  <si>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</si>
  <si>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</si>
  <si>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</si>
  <si>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</si>
  <si>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</si>
  <si>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</si>
  <si>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</si>
  <si>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</si>
  <si>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</si>
  <si>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</si>
  <si>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</si>
  <si>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</si>
  <si>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</si>
  <si>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</si>
  <si>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</si>
  <si>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</si>
  <si>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</si>
  <si>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</si>
  <si>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</si>
  <si>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</si>
  <si>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</si>
  <si>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</si>
  <si>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</si>
  <si>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</si>
  <si>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</si>
  <si>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</si>
  <si>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</si>
  <si>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</si>
  <si>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</si>
  <si>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</si>
  <si>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</si>
  <si>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</si>
  <si>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</si>
  <si>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</si>
  <si>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</si>
  <si>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</si>
  <si>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</si>
  <si>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</si>
  <si>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</si>
  <si>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</si>
  <si>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</si>
  <si>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</si>
  <si>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</si>
  <si>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</si>
  <si>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</si>
  <si>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</si>
  <si>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</si>
  <si>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</si>
  <si>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</si>
  <si>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</si>
  <si>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</si>
  <si>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</si>
  <si>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</si>
  <si>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</si>
  <si>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</si>
  <si>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</si>
  <si>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</si>
  <si>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</si>
  <si>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</si>
  <si>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</si>
  <si>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</si>
  <si>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</si>
  <si>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</si>
  <si>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</si>
  <si>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</si>
  <si>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</si>
  <si>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</si>
  <si>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</si>
  <si>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</si>
  <si>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</si>
  <si>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</si>
  <si>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</si>
  <si>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</si>
  <si>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</si>
  <si>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</si>
  <si>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</si>
  <si>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</si>
  <si>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</si>
  <si>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</si>
  <si>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</si>
  <si>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</si>
  <si>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</si>
  <si>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</si>
  <si>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</si>
  <si>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</si>
  <si>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</si>
  <si>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</si>
  <si>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</si>
  <si>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</si>
  <si>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</si>
  <si>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</si>
  <si>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</si>
  <si>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</si>
  <si>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</si>
  <si>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</si>
  <si>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</si>
  <si>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</si>
  <si>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</si>
  <si>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</si>
  <si>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</si>
  <si>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</si>
  <si>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</si>
  <si>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</si>
  <si>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</si>
  <si>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</si>
  <si>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</si>
  <si>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</si>
  <si>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</si>
  <si>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</si>
  <si>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</si>
  <si>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</si>
  <si>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</si>
  <si>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</si>
  <si>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</si>
  <si>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</si>
  <si>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</si>
  <si>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</si>
  <si>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</si>
  <si>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</si>
  <si>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</si>
  <si>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</si>
  <si>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</si>
  <si>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</si>
  <si>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</si>
  <si>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</si>
  <si>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</si>
  <si>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</si>
  <si>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</si>
  <si>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</si>
  <si>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</si>
  <si>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</si>
  <si>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</si>
  <si>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</si>
  <si>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</si>
  <si>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</si>
  <si>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</si>
  <si>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</si>
  <si>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</si>
  <si>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</si>
  <si>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</si>
  <si>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</si>
  <si>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</si>
  <si>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</si>
  <si>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</si>
  <si>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</si>
  <si>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</si>
  <si>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</si>
  <si>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</si>
  <si>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</si>
  <si>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</si>
  <si>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</si>
  <si>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</si>
  <si>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</si>
  <si>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</si>
  <si>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</si>
  <si>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</si>
  <si>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</si>
  <si>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</si>
  <si>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</si>
  <si>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</si>
  <si>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</si>
  <si>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</si>
  <si>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</si>
  <si>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</si>
  <si>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</si>
  <si>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</si>
  <si>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</si>
  <si>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</si>
  <si>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</si>
  <si>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</si>
  <si>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</si>
  <si>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</si>
  <si>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</si>
  <si>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</si>
  <si>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</si>
  <si>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</si>
  <si>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</si>
  <si>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</si>
  <si>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</si>
  <si>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</si>
  <si>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</si>
  <si>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</si>
  <si>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</si>
  <si>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</si>
  <si>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</si>
  <si>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</si>
  <si>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</si>
  <si>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</si>
  <si>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</si>
  <si>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</si>
  <si>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</si>
  <si>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</si>
  <si>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</si>
  <si>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</si>
  <si>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</si>
  <si>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</si>
  <si>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</si>
  <si>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</si>
  <si>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</si>
  <si>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</si>
  <si>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</si>
  <si>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</si>
  <si>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</si>
  <si>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</si>
  <si>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</si>
  <si>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</si>
  <si>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</si>
  <si>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</si>
  <si>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</si>
  <si>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</si>
  <si>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</si>
  <si>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</si>
  <si>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</si>
  <si>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</si>
  <si>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</si>
  <si>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</si>
  <si>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</si>
  <si>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</si>
  <si>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</si>
  <si>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</si>
  <si>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</si>
  <si>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</si>
  <si>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</si>
  <si>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</si>
  <si>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</si>
  <si>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</si>
  <si>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</si>
  <si>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</si>
  <si>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</si>
  <si>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</si>
  <si>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</si>
  <si>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</si>
  <si>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</si>
  <si>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</si>
  <si>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</si>
  <si>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</si>
  <si>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</si>
  <si>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</si>
  <si>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</si>
  <si>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</si>
  <si>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</si>
  <si>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</si>
  <si>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</si>
  <si>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</si>
  <si>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</si>
  <si>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</si>
  <si>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</si>
  <si>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</si>
  <si>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</si>
  <si>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</si>
  <si>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</si>
  <si>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</si>
  <si>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</si>
  <si>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</si>
  <si>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</si>
  <si>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</si>
  <si>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</si>
  <si>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</si>
  <si>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</si>
  <si>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</si>
  <si>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</si>
  <si>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</si>
  <si>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</si>
  <si>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</si>
  <si>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</si>
  <si>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</si>
  <si>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</si>
  <si>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</si>
  <si>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</si>
  <si>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</si>
  <si>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</si>
  <si>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</si>
  <si>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</si>
  <si>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</si>
  <si>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</si>
  <si>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</si>
  <si>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</si>
  <si>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</si>
  <si>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</si>
  <si>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</si>
  <si>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</si>
  <si>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</si>
  <si>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</si>
  <si>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</si>
  <si>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</si>
  <si>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</si>
  <si>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</si>
  <si>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</si>
  <si>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</si>
  <si>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</si>
  <si>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</si>
  <si>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</si>
  <si>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</si>
  <si>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</si>
  <si>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</si>
  <si>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</si>
  <si>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</si>
  <si>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</si>
  <si>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</si>
  <si>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</si>
  <si>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</si>
  <si>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</si>
  <si>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</si>
  <si>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</si>
  <si>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</si>
  <si>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</si>
  <si>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</si>
  <si>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</si>
  <si>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</si>
  <si>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</si>
  <si>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</si>
  <si>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</si>
  <si>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</si>
  <si>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</si>
  <si>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</si>
  <si>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</si>
  <si>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</si>
  <si>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</si>
  <si>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</si>
  <si>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</si>
  <si>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</si>
  <si>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</si>
  <si>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</si>
  <si>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</si>
  <si>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</si>
  <si>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</si>
  <si>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</si>
  <si>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</si>
  <si>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</si>
  <si>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</si>
  <si>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</si>
  <si>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</si>
  <si>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</si>
  <si>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</si>
  <si>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</si>
  <si>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</si>
  <si>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</si>
  <si>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</si>
  <si>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</si>
  <si>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</si>
  <si>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</si>
  <si>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</si>
  <si>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</si>
  <si>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</si>
  <si>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</si>
  <si>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</si>
  <si>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</si>
  <si>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</si>
  <si>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</si>
  <si>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</si>
  <si>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</si>
  <si>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</si>
  <si>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</si>
  <si>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</si>
  <si>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</si>
  <si>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</si>
  <si>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</si>
  <si>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</si>
  <si>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</si>
  <si>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</si>
  <si>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</si>
  <si>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</si>
  <si>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</si>
  <si>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</si>
  <si>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</si>
  <si>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</si>
  <si>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</si>
  <si>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</si>
  <si>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</si>
  <si>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</si>
  <si>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</si>
  <si>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</si>
  <si>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</si>
  <si>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</si>
  <si>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</si>
  <si>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</si>
  <si>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</si>
  <si>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</si>
  <si>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</si>
  <si>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</si>
  <si>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</si>
  <si>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</si>
  <si>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</si>
  <si>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</si>
  <si>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</si>
  <si>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</si>
  <si>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</si>
  <si>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</si>
  <si>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</si>
  <si>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</si>
  <si>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</si>
  <si>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</si>
  <si>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</si>
  <si>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</si>
  <si>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</si>
  <si>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</si>
  <si>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</si>
  <si>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</si>
  <si>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</si>
  <si>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</si>
  <si>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</si>
  <si>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</si>
  <si>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</si>
  <si>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</si>
  <si>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</si>
  <si>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</si>
  <si>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</si>
  <si>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</si>
  <si>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</si>
  <si>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</si>
  <si>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</si>
  <si>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</si>
  <si>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</si>
  <si>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</si>
  <si>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</si>
  <si>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</si>
  <si>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</si>
  <si>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</si>
  <si>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</si>
  <si>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</si>
  <si>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</si>
  <si>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</si>
  <si>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</si>
  <si>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</si>
  <si>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</si>
  <si>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</si>
  <si>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</si>
  <si>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</si>
  <si>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</si>
  <si>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</si>
  <si>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</si>
  <si>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</si>
  <si>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</si>
  <si>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</si>
  <si>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</si>
  <si>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</si>
  <si>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</si>
  <si>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</si>
  <si>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</si>
  <si>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</si>
  <si>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</si>
  <si>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</si>
  <si>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</si>
  <si>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</si>
  <si>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</si>
  <si>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</si>
  <si>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</si>
  <si>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</si>
  <si>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</si>
  <si>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</si>
  <si>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</si>
  <si>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</si>
  <si>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</si>
  <si>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</si>
  <si>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</si>
  <si>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</si>
  <si>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</si>
  <si>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</si>
  <si>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</si>
  <si>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</si>
  <si>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</si>
  <si>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</si>
  <si>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</si>
  <si>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</si>
  <si>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</si>
  <si>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</si>
  <si>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</si>
  <si>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</si>
  <si>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</si>
  <si>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</si>
  <si>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</si>
  <si>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</si>
  <si>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</si>
  <si>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</si>
  <si>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</si>
  <si>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</si>
  <si>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</si>
  <si>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</si>
  <si>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</si>
  <si>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</si>
  <si>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</si>
  <si>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</si>
  <si>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</si>
  <si>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</si>
  <si>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</si>
  <si>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</si>
  <si>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</si>
  <si>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</si>
  <si>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</si>
  <si>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</si>
  <si>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</si>
  <si>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</si>
  <si>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</si>
  <si>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</si>
  <si>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</si>
  <si>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</si>
  <si>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</si>
  <si>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</si>
  <si>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</si>
  <si>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</si>
  <si>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</si>
  <si>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</si>
  <si>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</si>
  <si>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</si>
  <si>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</si>
  <si>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</si>
  <si>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</si>
  <si>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</si>
  <si>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</si>
  <si>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</si>
  <si>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</si>
  <si>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</si>
  <si>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</si>
  <si>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</si>
  <si>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</si>
  <si>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</si>
  <si>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</si>
  <si>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</si>
  <si>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</si>
  <si>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</si>
  <si>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</si>
  <si>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</si>
  <si>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</si>
  <si>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</si>
  <si>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</si>
  <si>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</si>
  <si>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</si>
  <si>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</si>
  <si>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</si>
  <si>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</si>
  <si>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</si>
  <si>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</si>
  <si>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</si>
  <si>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</si>
  <si>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</si>
  <si>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</si>
  <si>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</si>
  <si>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</si>
  <si>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</si>
  <si>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</si>
  <si>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</si>
  <si>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</si>
  <si>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</si>
  <si>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</si>
  <si>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</si>
  <si>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</si>
  <si>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</si>
  <si>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</si>
  <si>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</si>
  <si>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</si>
  <si>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</si>
  <si>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</si>
  <si>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</si>
  <si>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</si>
  <si>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</si>
  <si>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</si>
  <si>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</si>
  <si>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</si>
  <si>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</si>
  <si>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</si>
  <si>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</si>
  <si>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</si>
  <si>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</si>
  <si>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</si>
  <si>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</si>
  <si>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</si>
  <si>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</si>
  <si>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</si>
  <si>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</si>
  <si>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</si>
  <si>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</si>
  <si>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</si>
  <si>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</si>
  <si>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</si>
  <si>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</si>
  <si>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</si>
  <si>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</si>
  <si>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</si>
  <si>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</si>
  <si>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</si>
  <si>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</si>
  <si>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</si>
  <si>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</si>
  <si>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</si>
  <si>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</si>
  <si>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</si>
  <si>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</si>
  <si>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</si>
  <si>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</si>
  <si>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</si>
  <si>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</si>
  <si>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</si>
  <si>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</si>
  <si>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</si>
  <si>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</si>
  <si>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</si>
  <si>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</si>
  <si>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</si>
  <si>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</si>
  <si>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</si>
  <si>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</si>
  <si>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</si>
  <si>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</si>
  <si>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</si>
  <si>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</si>
  <si>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</si>
  <si>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</si>
  <si>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</si>
  <si>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</si>
  <si>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</si>
  <si>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</si>
  <si>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</si>
  <si>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</si>
  <si>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</si>
  <si>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</si>
  <si>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</si>
  <si>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</si>
  <si>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</si>
  <si>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</si>
  <si>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</si>
  <si>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</si>
  <si>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</si>
  <si>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</si>
  <si>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</si>
  <si>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</si>
  <si>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</si>
  <si>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</si>
  <si>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</si>
  <si>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</si>
  <si>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</si>
  <si>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</si>
  <si>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</si>
  <si>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</si>
  <si>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</si>
  <si>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</si>
  <si>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</si>
  <si>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</si>
  <si>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</si>
  <si>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</si>
  <si>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</si>
  <si>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</si>
  <si>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</si>
  <si>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</si>
  <si>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</si>
  <si>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</si>
  <si>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</si>
  <si>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</si>
  <si>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</si>
  <si>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</si>
  <si>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</si>
  <si>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</si>
  <si>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</si>
  <si>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</si>
  <si>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</si>
  <si>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</si>
  <si>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</si>
  <si>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</si>
  <si>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</si>
  <si>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</si>
  <si>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</si>
  <si>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</si>
  <si>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</si>
  <si>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</si>
  <si>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</si>
  <si>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</si>
  <si>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</si>
  <si>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</si>
  <si>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</si>
  <si>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</si>
  <si>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</si>
  <si>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</si>
  <si>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</si>
  <si>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</si>
  <si>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</si>
  <si>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</si>
  <si>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</si>
  <si>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</si>
  <si>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</si>
  <si>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</si>
  <si>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</si>
  <si>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</si>
  <si>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</si>
  <si>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</si>
  <si>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</si>
  <si>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</si>
  <si>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</si>
  <si>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</si>
  <si>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</si>
  <si>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</si>
  <si>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</si>
  <si>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</si>
  <si>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</si>
  <si>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</si>
  <si>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</si>
  <si>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</si>
  <si>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</si>
  <si>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</si>
  <si>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</si>
  <si>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</si>
  <si>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</si>
  <si>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</si>
  <si>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</si>
  <si>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</si>
  <si>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</si>
  <si>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</si>
  <si>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</si>
  <si>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</si>
  <si>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</si>
  <si>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</si>
  <si>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</si>
  <si>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</si>
  <si>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</si>
  <si>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</si>
  <si>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</si>
  <si>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</si>
  <si>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</si>
  <si>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</si>
  <si>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</si>
  <si>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</si>
  <si>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</si>
  <si>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</si>
  <si>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</si>
  <si>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</si>
  <si>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</si>
  <si>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</si>
  <si>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</si>
  <si>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</si>
  <si>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</si>
  <si>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</si>
  <si>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</si>
  <si>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</si>
  <si>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</si>
  <si>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</si>
  <si>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</si>
  <si>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</si>
  <si>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</si>
  <si>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</si>
  <si>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</si>
  <si>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</si>
  <si>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</si>
  <si>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</si>
  <si>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</si>
  <si>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</si>
  <si>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</si>
  <si>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</si>
  <si>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</si>
  <si>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</si>
  <si>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</si>
  <si>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</si>
  <si>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</si>
  <si>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</si>
  <si>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</si>
  <si>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</si>
  <si>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</si>
  <si>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</si>
  <si>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</si>
  <si>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</si>
  <si>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</si>
  <si>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</si>
  <si>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</si>
  <si>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</si>
  <si>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</si>
  <si>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</si>
  <si>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</si>
  <si>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</si>
  <si>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</si>
  <si>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</si>
  <si>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</si>
  <si>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</si>
  <si>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</si>
  <si>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</si>
  <si>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</si>
  <si>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</si>
  <si>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</si>
  <si>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</si>
  <si>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</si>
  <si>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</si>
  <si>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</si>
  <si>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</si>
  <si>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</si>
  <si>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</si>
  <si>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</si>
  <si>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</si>
  <si>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</si>
  <si>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</si>
  <si>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</si>
  <si>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</si>
  <si>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</si>
  <si>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</si>
  <si>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</si>
  <si>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</si>
  <si>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</si>
  <si>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</si>
  <si>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</si>
  <si>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</si>
  <si>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</si>
  <si>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</si>
  <si>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</si>
  <si>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</si>
  <si>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</si>
  <si>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</si>
  <si>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</si>
  <si>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</si>
  <si>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</si>
  <si>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</si>
  <si>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</si>
  <si>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</si>
  <si>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</si>
  <si>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</si>
  <si>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</si>
  <si>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</si>
  <si>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</si>
  <si>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</si>
  <si>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</si>
  <si>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</si>
  <si>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</si>
  <si>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</si>
  <si>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</si>
  <si>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</si>
  <si>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</si>
  <si>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</si>
  <si>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</si>
  <si>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</si>
  <si>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</si>
  <si>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</si>
  <si>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</si>
  <si>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</si>
  <si>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</si>
  <si>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</si>
  <si>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</si>
  <si>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</si>
  <si>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</si>
  <si>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</si>
  <si>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</si>
  <si>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</si>
  <si>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</si>
  <si>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</si>
  <si>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</si>
  <si>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</si>
  <si>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</si>
  <si>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</si>
  <si>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</si>
  <si>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</si>
  <si>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</si>
  <si>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</si>
  <si>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</si>
  <si>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</si>
  <si>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</si>
  <si>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</si>
  <si>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</si>
  <si>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</si>
  <si>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</si>
  <si>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</si>
  <si>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</si>
  <si>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</si>
  <si>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</si>
  <si>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</si>
  <si>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</si>
  <si>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</si>
  <si>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</si>
  <si>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</si>
  <si>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</si>
  <si>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</si>
  <si>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</si>
  <si>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</si>
  <si>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</si>
  <si>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</si>
  <si>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</si>
  <si>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</si>
  <si>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</si>
  <si>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</si>
  <si>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</si>
  <si>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</si>
  <si>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</si>
  <si>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</si>
  <si>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</si>
  <si>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</si>
  <si>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</si>
  <si>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</si>
  <si>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</si>
  <si>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</si>
  <si>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</si>
  <si>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</si>
  <si>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</si>
  <si>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</si>
  <si>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</si>
  <si>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</si>
  <si>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</si>
  <si>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</si>
  <si>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</si>
  <si>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</si>
  <si>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</si>
  <si>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</si>
  <si>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</si>
  <si>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</si>
  <si>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</si>
  <si>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</si>
  <si>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</si>
  <si>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</si>
  <si>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</si>
  <si>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</si>
  <si>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</si>
  <si>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</si>
  <si>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</si>
  <si>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</si>
  <si>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</si>
  <si>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</si>
  <si>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</si>
  <si>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</si>
  <si>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</si>
  <si>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</si>
  <si>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</si>
  <si>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</si>
  <si>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</si>
  <si>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</si>
  <si>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</si>
  <si>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</si>
  <si>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</si>
  <si>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</si>
  <si>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</si>
  <si>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</si>
  <si>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</si>
  <si>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</si>
  <si>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</si>
  <si>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</si>
  <si>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</si>
  <si>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</si>
  <si>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</si>
  <si>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</si>
  <si>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</si>
  <si>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</si>
  <si>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</si>
  <si>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</si>
  <si>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</si>
  <si>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</si>
  <si>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</si>
  <si>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</si>
  <si>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</si>
  <si>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</si>
  <si>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</si>
  <si>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</si>
  <si>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</si>
  <si>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</si>
  <si>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</si>
  <si>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</si>
  <si>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</si>
  <si>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</si>
  <si>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</si>
  <si>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</si>
  <si>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</si>
  <si>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</si>
  <si>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</si>
  <si>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</si>
  <si>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</si>
  <si>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</si>
  <si>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</si>
  <si>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</si>
  <si>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</si>
  <si>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</si>
  <si>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</si>
  <si>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</si>
  <si>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</si>
  <si>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</si>
  <si>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</si>
  <si>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</si>
  <si>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</si>
  <si>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</si>
  <si>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</si>
  <si>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</si>
  <si>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</si>
  <si>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</si>
  <si>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</si>
  <si>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</si>
  <si>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</si>
  <si>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</si>
  <si>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</si>
  <si>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</si>
  <si>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</si>
  <si>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</si>
  <si>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</si>
  <si>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</si>
  <si>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</si>
  <si>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</si>
  <si>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</si>
  <si>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</si>
  <si>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</si>
  <si>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</si>
  <si>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</si>
  <si>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</si>
  <si>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</si>
  <si>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</si>
  <si>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</si>
  <si>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</si>
  <si>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</si>
  <si>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</si>
  <si>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</si>
  <si>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</si>
  <si>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</si>
  <si>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</si>
  <si>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</si>
  <si>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</si>
  <si>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</si>
  <si>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</si>
  <si>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</si>
  <si>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</si>
  <si>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</si>
  <si>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</si>
  <si>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</si>
  <si>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</si>
  <si>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</si>
  <si>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</si>
  <si>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</si>
  <si>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</si>
  <si>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</si>
  <si>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</si>
  <si>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</si>
  <si>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</si>
  <si>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</si>
  <si>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</si>
  <si>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</si>
  <si>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</si>
  <si>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</si>
  <si>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</si>
  <si>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</si>
  <si>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</si>
  <si>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</si>
  <si>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</si>
  <si>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</si>
  <si>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</si>
  <si>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</si>
  <si>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</si>
  <si>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</si>
  <si>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</si>
  <si>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</si>
  <si>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</si>
  <si>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</si>
  <si>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</si>
  <si>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</si>
  <si>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</si>
  <si>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</si>
  <si>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</si>
  <si>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</si>
  <si>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</si>
  <si>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</si>
  <si>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</si>
  <si>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</si>
  <si>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</si>
  <si>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</si>
  <si>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</si>
  <si>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</si>
  <si>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</si>
  <si>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</si>
  <si>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</si>
  <si>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</si>
  <si>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</si>
  <si>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</si>
  <si>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</si>
  <si>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</si>
  <si>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</si>
  <si>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</si>
  <si>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</si>
  <si>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</si>
  <si>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</si>
  <si>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</si>
  <si>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</si>
  <si>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</si>
  <si>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</si>
  <si>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</si>
  <si>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</si>
  <si>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</si>
  <si>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</si>
  <si>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</si>
  <si>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</si>
  <si>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</si>
  <si>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</si>
  <si>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</si>
  <si>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</si>
  <si>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</si>
  <si>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</si>
  <si>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</si>
  <si>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</si>
  <si>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</si>
  <si>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</si>
  <si>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</si>
  <si>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</si>
  <si>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</si>
  <si>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</si>
  <si>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</si>
  <si>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</si>
  <si>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</si>
  <si>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</si>
  <si>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</si>
  <si>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</si>
  <si>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</si>
  <si>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</si>
  <si>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</si>
  <si>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</si>
  <si>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</si>
  <si>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</si>
  <si>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</si>
  <si>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</si>
  <si>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</si>
  <si>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</si>
  <si>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</si>
  <si>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</si>
  <si>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</si>
  <si>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</si>
  <si>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</si>
  <si>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</si>
  <si>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</si>
  <si>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</si>
  <si>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</si>
  <si>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</si>
  <si>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</si>
  <si>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</si>
  <si>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</si>
  <si>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</si>
  <si>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</si>
  <si>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</si>
  <si>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</si>
  <si>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</si>
  <si>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</si>
  <si>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</si>
  <si>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</si>
  <si>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</si>
  <si>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</si>
  <si>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</si>
  <si>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</si>
  <si>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</si>
  <si>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</si>
  <si>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</si>
  <si>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</si>
  <si>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</si>
  <si>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</si>
  <si>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</si>
  <si>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</si>
  <si>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</si>
  <si>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</si>
  <si>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</si>
  <si>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</si>
  <si>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</si>
  <si>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</si>
  <si>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</si>
  <si>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</si>
  <si>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</si>
  <si>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</si>
  <si>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</si>
  <si>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</si>
  <si>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</si>
  <si>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</si>
  <si>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</si>
  <si>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</si>
  <si>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</si>
  <si>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</si>
  <si>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</si>
  <si>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</si>
  <si>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</si>
  <si>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</si>
  <si>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</si>
  <si>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</si>
  <si>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</si>
  <si>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</si>
  <si>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</si>
  <si>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</si>
  <si>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</si>
  <si>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</si>
  <si>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</si>
  <si>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</si>
  <si>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</si>
  <si>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</si>
  <si>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</si>
  <si>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</si>
  <si>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</si>
  <si>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</si>
  <si>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</si>
  <si>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</si>
  <si>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</si>
  <si>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</si>
  <si>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</si>
  <si>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</si>
  <si>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</si>
  <si>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</si>
  <si>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</si>
  <si>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</si>
  <si>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</si>
  <si>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</si>
  <si>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</si>
  <si>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</si>
  <si>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</si>
  <si>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</si>
  <si>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</si>
  <si>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</si>
  <si>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</si>
  <si>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</si>
  <si>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</si>
  <si>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</si>
  <si>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</si>
  <si>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</si>
  <si>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</si>
  <si>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</si>
  <si>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</si>
  <si>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</si>
  <si>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</si>
  <si>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</si>
  <si>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</si>
  <si>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</si>
  <si>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</si>
  <si>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</si>
  <si>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</si>
  <si>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</si>
  <si>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</si>
  <si>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</si>
  <si>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</si>
  <si>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</si>
  <si>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</si>
  <si>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</si>
  <si>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</si>
  <si>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</si>
  <si>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</si>
  <si>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</si>
  <si>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</si>
  <si>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</si>
  <si>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</si>
  <si>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</si>
  <si>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</si>
  <si>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</si>
  <si>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</si>
  <si>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</si>
  <si>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</si>
  <si>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</si>
  <si>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</si>
  <si>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</si>
  <si>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</si>
  <si>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</si>
  <si>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</si>
  <si>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</si>
  <si>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</si>
  <si>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</si>
  <si>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</si>
  <si>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</si>
  <si>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</si>
  <si>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</si>
  <si>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</si>
  <si>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</si>
  <si>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</si>
  <si>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</si>
  <si>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</si>
  <si>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</si>
  <si>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</si>
  <si>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</si>
  <si>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</si>
  <si>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</si>
  <si>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</si>
  <si>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</si>
  <si>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</si>
  <si>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</si>
  <si>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</si>
  <si>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</si>
  <si>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</si>
  <si>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</si>
  <si>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</si>
  <si>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</si>
  <si>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</si>
  <si>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</si>
  <si>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</si>
  <si>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</si>
  <si>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</si>
  <si>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</si>
  <si>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</si>
  <si>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</si>
  <si>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</si>
  <si>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</si>
  <si>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</si>
  <si>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</si>
  <si>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</si>
  <si>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</si>
  <si>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</si>
  <si>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</si>
  <si>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</si>
  <si>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</si>
  <si>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</si>
  <si>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</si>
  <si>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</si>
  <si>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</si>
  <si>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</si>
  <si>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</si>
  <si>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</si>
  <si>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</si>
  <si>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</si>
  <si>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</si>
  <si>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</si>
  <si>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</si>
  <si>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</si>
  <si>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</si>
  <si>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</si>
  <si>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</si>
  <si>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</si>
  <si>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</si>
  <si>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</si>
  <si>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</si>
  <si>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</si>
  <si>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</si>
  <si>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</si>
  <si>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</si>
  <si>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</si>
  <si>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</si>
  <si>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</si>
  <si>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</si>
  <si>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</si>
  <si>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</si>
  <si>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</si>
  <si>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</si>
  <si>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</si>
  <si>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</si>
  <si>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</si>
  <si>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</si>
  <si>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</si>
  <si>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</si>
  <si>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</si>
  <si>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</si>
  <si>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</si>
  <si>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</si>
  <si>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</si>
  <si>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</si>
  <si>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</si>
  <si>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</si>
  <si>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</si>
  <si>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</si>
  <si>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</si>
  <si>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</si>
  <si>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</si>
  <si>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</si>
  <si>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</si>
  <si>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</si>
  <si>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</si>
  <si>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</si>
  <si>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</si>
  <si>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</si>
  <si>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</si>
  <si>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</si>
  <si>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</si>
  <si>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</si>
  <si>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</si>
  <si>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</si>
  <si>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</si>
  <si>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</si>
  <si>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</si>
  <si>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</si>
  <si>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</si>
  <si>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</si>
  <si>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</si>
  <si>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</si>
  <si>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</si>
  <si>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</si>
  <si>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</si>
  <si>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</si>
  <si>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</si>
  <si>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</si>
  <si>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</si>
  <si>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</si>
  <si>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</si>
  <si>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</si>
  <si>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</si>
  <si>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</si>
  <si>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</si>
  <si>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</si>
  <si>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</si>
  <si>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</si>
  <si>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</si>
  <si>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</si>
  <si>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</si>
  <si>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</si>
  <si>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</si>
  <si>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</si>
  <si>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</si>
  <si>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</si>
  <si>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</si>
  <si>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</si>
  <si>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</si>
  <si>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</si>
  <si>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</si>
  <si>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</si>
  <si>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</si>
  <si>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</si>
  <si>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</si>
  <si>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</si>
  <si>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</si>
  <si>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</si>
  <si>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</si>
  <si>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</si>
  <si>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</si>
  <si>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</si>
  <si>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</si>
  <si>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</si>
  <si>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</si>
  <si>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</si>
  <si>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</si>
  <si>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</si>
  <si>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</si>
  <si>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</si>
  <si>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</si>
  <si>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</si>
  <si>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</si>
  <si>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</si>
  <si>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</si>
  <si>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</si>
  <si>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</si>
  <si>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</si>
  <si>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</si>
  <si>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</si>
  <si>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</si>
  <si>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</si>
  <si>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</si>
  <si>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</si>
  <si>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</si>
  <si>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</si>
  <si>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</si>
  <si>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</si>
  <si>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</si>
  <si>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</si>
  <si>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</si>
  <si>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</si>
  <si>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</si>
  <si>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</si>
  <si>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</si>
  <si>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</si>
  <si>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</si>
  <si>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</si>
  <si>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</si>
  <si>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</si>
  <si>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</si>
  <si>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</si>
  <si>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</si>
  <si>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</si>
  <si>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</si>
  <si>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</si>
  <si>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</si>
  <si>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</si>
  <si>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</si>
  <si>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</si>
  <si>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</si>
  <si>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</si>
  <si>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</si>
  <si>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</si>
  <si>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</si>
  <si>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</si>
  <si>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</si>
  <si>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</si>
  <si>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</si>
  <si>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</si>
  <si>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</si>
  <si>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</si>
  <si>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</si>
  <si>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</si>
  <si>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</si>
  <si>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</si>
  <si>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</si>
  <si>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</si>
  <si>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</si>
  <si>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</si>
  <si>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</si>
  <si>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</si>
  <si>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</si>
  <si>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</si>
  <si>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</si>
  <si>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</si>
  <si>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</si>
  <si>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</si>
  <si>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</si>
  <si>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</si>
  <si>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</si>
  <si>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</si>
  <si>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</si>
  <si>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</si>
  <si>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</si>
  <si>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</si>
  <si>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</si>
  <si>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</si>
  <si>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</si>
  <si>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</si>
  <si>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</si>
  <si>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</si>
  <si>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</si>
  <si>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</si>
  <si>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</si>
  <si>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</si>
  <si>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</si>
  <si>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</si>
  <si>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</si>
  <si>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</si>
  <si>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</si>
  <si>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</si>
  <si>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</si>
  <si>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</si>
  <si>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</si>
  <si>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</si>
  <si>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</si>
  <si>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</si>
  <si>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</si>
  <si>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</si>
  <si>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</si>
  <si>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</si>
  <si>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</si>
  <si>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</si>
  <si>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</si>
  <si>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</si>
  <si>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</si>
  <si>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</si>
  <si>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</si>
  <si>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</si>
  <si>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</si>
  <si>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</si>
  <si>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</si>
  <si>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</si>
  <si>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</si>
  <si>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</si>
  <si>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</si>
  <si>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</si>
  <si>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</si>
  <si>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</si>
  <si>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</si>
  <si>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</si>
  <si>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</si>
  <si>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</si>
  <si>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</si>
  <si>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</si>
  <si>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</si>
  <si>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</si>
  <si>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</si>
  <si>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</si>
  <si>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</si>
  <si>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</si>
  <si>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</si>
  <si>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</si>
  <si>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</si>
  <si>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</si>
  <si>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</si>
  <si>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</si>
  <si>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</si>
  <si>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</si>
  <si>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</si>
  <si>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</si>
  <si>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</si>
  <si>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</si>
  <si>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</si>
  <si>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</si>
  <si>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</si>
  <si>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</si>
  <si>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</si>
  <si>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</si>
  <si>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</si>
  <si>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</si>
  <si>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</si>
  <si>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</si>
  <si>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</si>
  <si>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</si>
  <si>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</si>
  <si>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</si>
  <si>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</si>
  <si>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</si>
  <si>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</si>
  <si>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</si>
  <si>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</si>
  <si>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</si>
  <si>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</si>
  <si>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</si>
  <si>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</si>
  <si>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</si>
  <si>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</si>
  <si>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</si>
  <si>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</si>
  <si>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</si>
  <si>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</si>
  <si>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</si>
  <si>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</si>
  <si>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</si>
  <si>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</si>
  <si>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</si>
  <si>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</si>
  <si>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</si>
  <si>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</si>
  <si>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</si>
  <si>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</si>
  <si>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</si>
  <si>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</si>
  <si>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</si>
  <si>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</si>
  <si>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</si>
  <si>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</si>
  <si>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</si>
  <si>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</si>
  <si>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</si>
  <si>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</si>
  <si>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</si>
  <si>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</si>
  <si>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</si>
  <si>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</si>
  <si>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</si>
  <si>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</si>
  <si>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</si>
  <si>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</si>
  <si>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</si>
  <si>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</si>
  <si>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</si>
  <si>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</si>
  <si>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</si>
  <si>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</si>
  <si>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</si>
  <si>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</si>
  <si>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</si>
  <si>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</si>
  <si>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</si>
  <si>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</si>
  <si>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</si>
  <si>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</si>
  <si>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</si>
  <si>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</si>
  <si>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</si>
  <si>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</si>
  <si>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</si>
  <si>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</si>
  <si>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</si>
  <si>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</si>
  <si>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</si>
  <si>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</si>
  <si>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</si>
  <si>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</si>
  <si>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</si>
  <si>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</si>
  <si>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</si>
  <si>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</si>
  <si>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</si>
  <si>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</si>
  <si>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</si>
  <si>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</si>
  <si>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</si>
  <si>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</si>
  <si>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</si>
  <si>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</si>
  <si>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</si>
  <si>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</si>
  <si>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</si>
  <si>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</si>
  <si>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</si>
  <si>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</si>
  <si>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</si>
  <si>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</si>
  <si>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</si>
  <si>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</si>
  <si>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</si>
  <si>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</si>
  <si>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</si>
  <si>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</si>
  <si>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</si>
  <si>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</si>
  <si>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</si>
  <si>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</si>
  <si>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</si>
  <si>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</si>
  <si>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</si>
  <si>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</si>
  <si>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</si>
  <si>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</si>
  <si>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</si>
  <si>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</si>
  <si>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</si>
  <si>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</si>
  <si>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</si>
  <si>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</si>
  <si>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</si>
  <si>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</si>
  <si>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</si>
  <si>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</si>
  <si>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</si>
  <si>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</si>
  <si>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</si>
  <si>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</si>
  <si>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</si>
  <si>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</si>
  <si>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</si>
  <si>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</si>
  <si>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</si>
  <si>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</si>
  <si>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</si>
  <si>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</si>
  <si>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</si>
  <si>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</si>
  <si>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</si>
  <si>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</si>
  <si>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</si>
  <si>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</si>
  <si>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</si>
  <si>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</si>
  <si>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</si>
  <si>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</si>
  <si>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</si>
  <si>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</si>
  <si>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</si>
  <si>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</si>
  <si>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</si>
  <si>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</si>
  <si>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</si>
  <si>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</si>
  <si>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</si>
  <si>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</si>
  <si>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</si>
  <si>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</si>
  <si>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</si>
  <si>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</si>
  <si>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</si>
  <si>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</si>
  <si>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</si>
  <si>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</si>
  <si>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</si>
  <si>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</si>
  <si>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</si>
  <si>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</si>
  <si>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</si>
  <si>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</si>
  <si>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</si>
  <si>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</si>
  <si>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</si>
  <si>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</si>
  <si>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</si>
  <si>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</si>
  <si>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</si>
  <si>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</si>
  <si>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</si>
  <si>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</si>
  <si>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</si>
  <si>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</si>
  <si>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</si>
  <si>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</si>
  <si>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</si>
  <si>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</si>
  <si>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</si>
  <si>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</si>
  <si>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</si>
  <si>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</si>
  <si>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</si>
  <si>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</si>
  <si>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</si>
  <si>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</si>
  <si>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</si>
  <si>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</si>
  <si>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</si>
  <si>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</si>
  <si>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</si>
  <si>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</si>
  <si>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</si>
  <si>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</si>
  <si>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</si>
  <si>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</si>
  <si>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</si>
  <si>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</si>
  <si>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</si>
  <si>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</si>
  <si>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</si>
  <si>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</si>
  <si>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</si>
  <si>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</si>
  <si>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</si>
  <si>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</si>
  <si>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</si>
  <si>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</si>
  <si>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</si>
  <si>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</si>
  <si>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</si>
  <si>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</si>
  <si>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</si>
  <si>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</si>
  <si>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</si>
  <si>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</si>
  <si>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</si>
  <si>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</si>
  <si>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</si>
  <si>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</si>
  <si>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</si>
  <si>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</si>
  <si>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</si>
  <si>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</si>
  <si>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</si>
  <si>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</si>
  <si>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</si>
  <si>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</si>
  <si>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</si>
  <si>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</si>
  <si>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</si>
  <si>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</si>
  <si>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</si>
  <si>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</si>
  <si>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</si>
  <si>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</si>
  <si>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</si>
  <si>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</si>
  <si>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</si>
  <si>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</si>
  <si>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</si>
  <si>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</si>
  <si>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</si>
  <si>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</si>
  <si>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</si>
  <si>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</si>
  <si>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</si>
  <si>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</si>
  <si>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</si>
  <si>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</si>
  <si>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</si>
  <si>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</si>
  <si>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</si>
  <si>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</si>
  <si>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</si>
  <si>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</si>
  <si>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</si>
  <si>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</si>
  <si>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</si>
  <si>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</si>
  <si>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</si>
  <si>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</si>
  <si>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</si>
  <si>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</si>
  <si>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</si>
  <si>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</si>
  <si>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</si>
  <si>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</si>
  <si>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</si>
  <si>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</si>
  <si>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</si>
  <si>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</si>
  <si>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</si>
  <si>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</si>
  <si>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</si>
  <si>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</si>
  <si>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</si>
  <si>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</si>
  <si>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</si>
  <si>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</si>
  <si>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</si>
  <si>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</si>
  <si>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</si>
  <si>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</si>
  <si>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</si>
  <si>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</si>
  <si>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</si>
  <si>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</si>
  <si>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</si>
  <si>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</si>
  <si>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</si>
  <si>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</si>
  <si>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</si>
  <si>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</si>
  <si>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</si>
  <si>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</si>
  <si>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</si>
  <si>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</si>
  <si>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</si>
  <si>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</si>
  <si>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</si>
  <si>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</si>
  <si>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</si>
  <si>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</si>
  <si>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</si>
  <si>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</si>
  <si>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</si>
  <si>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</si>
  <si>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</si>
  <si>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</si>
  <si>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</si>
  <si>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</si>
  <si>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</si>
  <si>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</si>
  <si>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</si>
  <si>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</si>
  <si>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</si>
  <si>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</si>
  <si>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</si>
  <si>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</si>
  <si>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</si>
  <si>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</si>
  <si>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</si>
  <si>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</si>
  <si>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</si>
  <si>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</si>
  <si>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</si>
  <si>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</si>
  <si>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</si>
  <si>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</si>
  <si>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</si>
  <si>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</si>
  <si>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</si>
  <si>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</si>
  <si>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</si>
  <si>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</si>
  <si>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</si>
  <si>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</si>
  <si>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</si>
  <si>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</si>
  <si>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</si>
  <si>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</si>
  <si>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</si>
  <si>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</si>
  <si>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</si>
  <si>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</si>
  <si>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</si>
  <si>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</si>
  <si>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</si>
  <si>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</si>
  <si>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</si>
  <si>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</si>
  <si>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</si>
  <si>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</si>
  <si>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</si>
  <si>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</si>
  <si>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</si>
  <si>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</si>
  <si>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</si>
  <si>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</si>
  <si>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</si>
  <si>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</si>
  <si>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</si>
  <si>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</si>
  <si>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</si>
  <si>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</si>
  <si>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</si>
  <si>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</si>
  <si>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</si>
  <si>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</si>
  <si>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</si>
  <si>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</si>
  <si>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</si>
  <si>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</si>
  <si>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</si>
  <si>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</si>
  <si>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</si>
  <si>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</si>
  <si>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</si>
  <si>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</si>
  <si>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</si>
  <si>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</si>
  <si>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</si>
  <si>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</si>
  <si>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</si>
  <si>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</si>
  <si>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</si>
  <si>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</si>
  <si>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</si>
  <si>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</si>
  <si>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</si>
  <si>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</si>
  <si>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</si>
  <si>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</si>
  <si>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</si>
  <si>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</si>
  <si>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</si>
  <si>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</si>
  <si>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</si>
  <si>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</si>
  <si>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</si>
  <si>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</si>
  <si>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</si>
  <si>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</si>
  <si>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</si>
  <si>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</si>
  <si>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</si>
  <si>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</si>
  <si>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</si>
  <si>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</si>
  <si>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</si>
  <si>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</si>
  <si>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</si>
  <si>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</si>
  <si>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</si>
  <si>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</si>
  <si>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</si>
  <si>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</si>
  <si>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</si>
  <si>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</si>
  <si>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</si>
  <si>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</si>
  <si>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</si>
  <si>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</si>
  <si>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</si>
  <si>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</si>
  <si>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</si>
  <si>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</si>
  <si>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</si>
  <si>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</si>
  <si>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</si>
  <si>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</si>
  <si>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</si>
  <si>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</si>
  <si>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</si>
  <si>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</si>
  <si>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</si>
  <si>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</si>
  <si>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</si>
  <si>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</si>
  <si>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</si>
  <si>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</si>
  <si>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</si>
  <si>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</si>
  <si>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</si>
  <si>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</si>
  <si>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</si>
  <si>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</si>
  <si>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</si>
  <si>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</si>
  <si>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</si>
  <si>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</si>
  <si>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</si>
  <si>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</si>
  <si>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</si>
  <si>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</si>
  <si>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</si>
  <si>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</si>
  <si>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</si>
  <si>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</si>
  <si>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</si>
  <si>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</si>
  <si>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</si>
  <si>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</si>
  <si>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</si>
  <si>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</si>
  <si>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</si>
  <si>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</si>
  <si>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</si>
  <si>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</si>
  <si>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</si>
  <si>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</si>
  <si>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</si>
  <si>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</si>
  <si>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</si>
  <si>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</si>
  <si>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</si>
  <si>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</si>
  <si>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</si>
  <si>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</si>
  <si>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</si>
  <si>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</si>
  <si>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</si>
  <si>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</si>
  <si>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</si>
  <si>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</si>
  <si>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</si>
  <si>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</si>
  <si>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</si>
  <si>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</si>
  <si>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</si>
  <si>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</si>
  <si>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</si>
  <si>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</si>
  <si>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</si>
  <si>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</si>
  <si>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</si>
  <si>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</si>
  <si>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</si>
  <si>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</si>
  <si>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</si>
  <si>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</si>
  <si>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</si>
  <si>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</si>
  <si>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</si>
  <si>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</si>
  <si>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</si>
  <si>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</si>
  <si>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</si>
  <si>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</si>
  <si>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</si>
  <si>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</si>
  <si>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</si>
  <si>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</si>
  <si>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</si>
  <si>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</si>
  <si>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</si>
  <si>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</si>
  <si>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</si>
  <si>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</si>
  <si>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</si>
  <si>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</si>
  <si>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</si>
  <si>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</si>
  <si>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</si>
  <si>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</si>
  <si>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</si>
  <si>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</si>
  <si>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</si>
  <si>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</si>
  <si>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</si>
  <si>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</si>
  <si>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</si>
  <si>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</si>
  <si>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</si>
  <si>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</si>
  <si>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</si>
  <si>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</si>
  <si>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</si>
  <si>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</si>
  <si>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</si>
  <si>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</si>
  <si>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</si>
  <si>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</si>
  <si>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</si>
  <si>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</si>
  <si>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</si>
  <si>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</si>
  <si>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</si>
  <si>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</si>
  <si>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</si>
  <si>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</si>
  <si>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</si>
  <si>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</si>
  <si>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</si>
  <si>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</si>
  <si>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</si>
  <si>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</si>
  <si>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</si>
  <si>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</si>
  <si>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</si>
  <si>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</si>
  <si>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</si>
  <si>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</si>
  <si>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</si>
  <si>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</si>
  <si>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</si>
  <si>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</si>
  <si>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</si>
  <si>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</si>
  <si>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</si>
  <si>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</si>
  <si>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</si>
  <si>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</si>
  <si>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</si>
  <si>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</si>
  <si>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</si>
  <si>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</si>
  <si>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</si>
  <si>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</si>
  <si>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</si>
  <si>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</si>
  <si>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</si>
  <si>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</si>
  <si>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</si>
  <si>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</si>
  <si>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</si>
  <si>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</si>
  <si>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</si>
  <si>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</si>
  <si>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</si>
  <si>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</si>
  <si>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</si>
  <si>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</si>
  <si>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</si>
  <si>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</si>
  <si>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</si>
  <si>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</si>
  <si>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</si>
  <si>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</si>
  <si>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</si>
  <si>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</si>
  <si>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</si>
  <si>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</si>
  <si>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</si>
  <si>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</si>
  <si>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</si>
  <si>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</si>
  <si>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</si>
  <si>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</si>
  <si>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</si>
  <si>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</si>
  <si>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</si>
  <si>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</si>
  <si>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</si>
  <si>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</si>
  <si>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</si>
  <si>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</si>
  <si>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</si>
  <si>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</si>
  <si>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</si>
  <si>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</si>
  <si>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</si>
  <si>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</si>
  <si>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</si>
  <si>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</si>
  <si>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</si>
  <si>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</si>
  <si>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</si>
  <si>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</si>
  <si>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</si>
  <si>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</si>
  <si>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</si>
  <si>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</si>
  <si>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</si>
  <si>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</si>
  <si>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</si>
  <si>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</si>
  <si>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</si>
  <si>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</si>
  <si>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</si>
  <si>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</si>
  <si>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</si>
  <si>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</si>
  <si>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</si>
  <si>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</si>
  <si>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</si>
  <si>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</si>
  <si>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</si>
  <si>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</si>
  <si>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</si>
  <si>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</si>
  <si>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</si>
  <si>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</si>
  <si>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</si>
  <si>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</si>
  <si>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</si>
  <si>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</si>
  <si>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</si>
  <si>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</si>
  <si>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</si>
  <si>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</si>
  <si>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</si>
  <si>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</si>
  <si>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</si>
  <si>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</si>
  <si>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</si>
  <si>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</si>
  <si>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</si>
  <si>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</si>
  <si>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</si>
  <si>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</si>
  <si>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</si>
  <si>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</si>
  <si>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</si>
  <si>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</si>
  <si>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</si>
  <si>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</si>
  <si>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</si>
  <si>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</si>
  <si>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</si>
  <si>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</si>
  <si>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</si>
  <si>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</si>
  <si>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</si>
  <si>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</si>
  <si>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</si>
  <si>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</si>
  <si>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</si>
  <si>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</si>
  <si>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</si>
  <si>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</si>
  <si>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</si>
  <si>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</si>
  <si>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</si>
  <si>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</si>
  <si>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</si>
  <si>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</si>
  <si>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</si>
  <si>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</si>
  <si>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</si>
  <si>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</si>
  <si>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</si>
  <si>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</si>
  <si>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</si>
  <si>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</si>
  <si>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</si>
  <si>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</si>
  <si>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</si>
  <si>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</si>
  <si>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</si>
  <si>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</si>
  <si>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</si>
  <si>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</si>
  <si>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</si>
  <si>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</si>
  <si>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</si>
  <si>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</si>
  <si>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</si>
  <si>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</si>
  <si>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</si>
  <si>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</si>
  <si>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</si>
  <si>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</si>
  <si>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</si>
  <si>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</si>
  <si>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</si>
  <si>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</si>
  <si>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</si>
  <si>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</si>
  <si>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</si>
  <si>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</si>
  <si>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</si>
  <si>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</si>
  <si>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</si>
  <si>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</si>
  <si>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</si>
  <si>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</si>
  <si>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</si>
  <si>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</si>
  <si>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</si>
  <si>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</si>
  <si>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</si>
  <si>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</si>
  <si>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</si>
  <si>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</si>
  <si>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</si>
  <si>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</si>
  <si>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</si>
  <si>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</si>
  <si>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</si>
  <si>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</si>
  <si>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</si>
  <si>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</si>
  <si>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</si>
  <si>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</si>
  <si>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</si>
  <si>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</si>
  <si>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</si>
  <si>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</si>
  <si>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</si>
  <si>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</si>
  <si>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</si>
  <si>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</si>
  <si>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</si>
  <si>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</si>
  <si>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</si>
  <si>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</si>
  <si>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</si>
  <si>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</si>
  <si>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</si>
  <si>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</si>
  <si>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</si>
  <si>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</si>
  <si>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</si>
  <si>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</si>
  <si>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</si>
  <si>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</si>
  <si>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</si>
  <si>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</si>
  <si>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</si>
  <si>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</si>
  <si>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</si>
  <si>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</si>
  <si>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</si>
  <si>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</si>
  <si>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</si>
  <si>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</si>
  <si>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</si>
  <si>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</si>
  <si>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</si>
  <si>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</si>
  <si>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</si>
  <si>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</si>
  <si>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</si>
  <si>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</si>
  <si>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</si>
  <si>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</si>
  <si>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</si>
  <si>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</si>
  <si>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</si>
  <si>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</si>
  <si>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</si>
  <si>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</si>
  <si>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</si>
  <si>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</si>
  <si>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</si>
  <si>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</si>
  <si>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</si>
  <si>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</si>
  <si>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</si>
  <si>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</si>
  <si>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</si>
  <si>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</si>
  <si>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</si>
  <si>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</si>
  <si>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</si>
  <si>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</si>
  <si>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</si>
  <si>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</si>
  <si>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</si>
  <si>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</si>
  <si>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</si>
  <si>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</si>
  <si>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</si>
  <si>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</si>
  <si>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</si>
  <si>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</si>
  <si>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</si>
  <si>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</si>
  <si>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</si>
  <si>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</si>
  <si>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</si>
  <si>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</si>
  <si>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</si>
  <si>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</si>
  <si>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</si>
  <si>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</si>
  <si>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</si>
  <si>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</si>
  <si>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</si>
  <si>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</si>
  <si>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</si>
  <si>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</si>
  <si>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</si>
  <si>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</si>
  <si>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</si>
  <si>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</si>
  <si>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</si>
  <si>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</si>
  <si>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</si>
  <si>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</si>
  <si>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</si>
  <si>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</si>
  <si>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</si>
  <si>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</si>
  <si>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</si>
  <si>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</si>
  <si>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</si>
  <si>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</si>
  <si>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</si>
  <si>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</si>
  <si>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</si>
  <si>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</si>
  <si>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</si>
  <si>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</si>
  <si>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</si>
  <si>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</si>
  <si>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</si>
  <si>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</si>
  <si>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</si>
  <si>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</si>
  <si>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</si>
  <si>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</si>
  <si>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</si>
  <si>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</si>
  <si>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</si>
  <si>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</si>
  <si>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</si>
  <si>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</si>
  <si>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</si>
  <si>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</si>
  <si>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</si>
  <si>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</si>
  <si>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</si>
  <si>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</si>
  <si>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</si>
  <si>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</si>
  <si>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</si>
  <si>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</si>
  <si>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</si>
  <si>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</si>
  <si>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</si>
  <si>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</si>
  <si>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</si>
  <si>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</si>
  <si>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</si>
  <si>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</si>
  <si>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</si>
  <si>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</si>
  <si>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</si>
  <si>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</si>
  <si>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</si>
  <si>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</si>
  <si>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</si>
  <si>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</si>
  <si>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</si>
  <si>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</si>
  <si>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</si>
  <si>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</si>
  <si>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</si>
  <si>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</si>
  <si>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</si>
  <si>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</si>
  <si>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</si>
  <si>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</si>
  <si>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</si>
  <si>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</si>
  <si>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</si>
  <si>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</si>
  <si>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</si>
  <si>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</si>
  <si>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</si>
  <si>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</si>
  <si>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</si>
  <si>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</si>
  <si>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</si>
  <si>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</si>
  <si>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</si>
  <si>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</si>
  <si>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</si>
  <si>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</si>
  <si>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</si>
  <si>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</si>
  <si>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</si>
  <si>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</si>
  <si>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</si>
  <si>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</si>
  <si>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</si>
  <si>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</si>
  <si>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</si>
  <si>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</si>
  <si>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</si>
  <si>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</si>
  <si>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</si>
  <si>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</si>
  <si>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</si>
  <si>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</si>
  <si>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</si>
  <si>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</si>
  <si>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</si>
  <si>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</si>
  <si>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</si>
  <si>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</si>
  <si>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</si>
  <si>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</si>
  <si>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</si>
  <si>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</si>
  <si>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</si>
  <si>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</si>
  <si>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</si>
  <si>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</si>
  <si>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</si>
  <si>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</si>
  <si>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</si>
  <si>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</si>
  <si>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</si>
  <si>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</si>
  <si>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</si>
  <si>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</si>
  <si>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</si>
  <si>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</si>
  <si>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</si>
  <si>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</si>
  <si>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</si>
  <si>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</si>
  <si>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</si>
  <si>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</si>
  <si>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</si>
  <si>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</si>
  <si>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</si>
  <si>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</si>
  <si>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</si>
  <si>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</si>
  <si>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</si>
  <si>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</si>
  <si>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</si>
  <si>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</si>
  <si>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</si>
  <si>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</si>
  <si>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</si>
  <si>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</si>
  <si>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</si>
  <si>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</si>
  <si>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</si>
  <si>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</si>
  <si>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</si>
  <si>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</si>
  <si>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</si>
  <si>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</si>
  <si>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</si>
  <si>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</si>
  <si>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</si>
  <si>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</si>
  <si>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</si>
  <si>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</si>
  <si>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</si>
  <si>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</si>
  <si>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</si>
  <si>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</si>
  <si>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</si>
  <si>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</si>
  <si>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</si>
  <si>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</si>
  <si>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</si>
  <si>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</si>
  <si>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</si>
  <si>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</si>
  <si>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</si>
  <si>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</si>
  <si>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</si>
  <si>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</si>
  <si>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</si>
  <si>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</si>
  <si>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</si>
  <si>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</si>
  <si>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</si>
  <si>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</si>
  <si>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</si>
  <si>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</si>
  <si>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</si>
  <si>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</si>
  <si>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</si>
  <si>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</si>
  <si>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</si>
  <si>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</si>
  <si>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</si>
  <si>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</si>
  <si>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</si>
  <si>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</si>
  <si>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</si>
  <si>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</si>
  <si>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</si>
  <si>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</si>
  <si>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</si>
  <si>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</si>
  <si>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</si>
  <si>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</si>
  <si>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</si>
  <si>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</si>
  <si>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</si>
  <si>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</si>
  <si>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</si>
  <si>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</si>
  <si>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</si>
  <si>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</si>
  <si>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</si>
  <si>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</si>
  <si>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</si>
  <si>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</si>
  <si>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</si>
  <si>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</si>
  <si>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</si>
  <si>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</si>
  <si>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</si>
  <si>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</si>
  <si>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</si>
  <si>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</si>
  <si>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</si>
  <si>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</si>
  <si>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</si>
  <si>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</si>
  <si>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</si>
  <si>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</si>
  <si>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</si>
  <si>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</si>
  <si>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</si>
  <si>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</si>
  <si>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</si>
  <si>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</si>
  <si>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</si>
  <si>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</si>
  <si>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</si>
  <si>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</si>
  <si>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</si>
  <si>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</si>
  <si>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</si>
  <si>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</si>
  <si>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</si>
  <si>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</si>
  <si>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</si>
  <si>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</si>
  <si>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</si>
  <si>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</si>
  <si>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</si>
  <si>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</si>
  <si>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</si>
  <si>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</si>
  <si>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</si>
  <si>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</si>
  <si>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</si>
  <si>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</si>
  <si>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</si>
  <si>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</si>
  <si>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</si>
  <si>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</si>
  <si>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</si>
  <si>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</si>
  <si>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</si>
  <si>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</si>
  <si>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</si>
  <si>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</si>
  <si>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</si>
  <si>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</si>
  <si>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</si>
  <si>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</si>
  <si>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</si>
  <si>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</si>
  <si>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</si>
  <si>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</si>
  <si>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</si>
  <si>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</si>
  <si>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</si>
  <si>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</si>
  <si>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</si>
  <si>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</si>
  <si>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</si>
  <si>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</si>
  <si>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</si>
  <si>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</si>
  <si>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</si>
  <si>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</si>
  <si>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</si>
  <si>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</si>
  <si>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</si>
  <si>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</si>
  <si>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</si>
  <si>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</si>
  <si>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</si>
  <si>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</si>
  <si>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</si>
  <si>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</si>
  <si>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</si>
  <si>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</si>
  <si>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</si>
  <si>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</si>
  <si>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</si>
  <si>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</si>
  <si>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</si>
  <si>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</si>
  <si>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</si>
  <si>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</si>
  <si>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</si>
  <si>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</si>
  <si>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</si>
  <si>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</si>
  <si>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</si>
  <si>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</si>
  <si>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</si>
  <si>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</si>
  <si>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</si>
  <si>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</si>
  <si>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</si>
  <si>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</si>
  <si>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</si>
  <si>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</si>
  <si>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</si>
  <si>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</si>
  <si>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</si>
  <si>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</si>
  <si>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</si>
  <si>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</si>
  <si>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</si>
  <si>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</si>
  <si>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</si>
  <si>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</si>
  <si>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</si>
  <si>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</si>
  <si>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</si>
  <si>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</si>
  <si>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</si>
  <si>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</si>
  <si>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</si>
  <si>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</si>
  <si>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</si>
  <si>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</si>
  <si>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</si>
  <si>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</si>
  <si>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</si>
  <si>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</si>
  <si>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</si>
  <si>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</si>
  <si>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</si>
  <si>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</si>
  <si>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</si>
  <si>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</si>
  <si>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</si>
  <si>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</si>
  <si>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</si>
  <si>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</si>
  <si>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</si>
  <si>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</si>
  <si>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</si>
  <si>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</si>
  <si>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</si>
  <si>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</si>
  <si>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</si>
  <si>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</si>
  <si>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</si>
  <si>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</si>
  <si>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</si>
  <si>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</si>
  <si>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</si>
  <si>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</si>
  <si>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</si>
  <si>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</si>
  <si>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</si>
  <si>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</si>
  <si>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</si>
  <si>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</si>
  <si>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</si>
  <si>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</si>
  <si>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</si>
  <si>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</si>
  <si>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</si>
  <si>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</si>
  <si>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</si>
  <si>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</si>
  <si>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</si>
  <si>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</si>
  <si>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</si>
  <si>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</si>
  <si>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</si>
  <si>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</si>
  <si>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</si>
  <si>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</si>
  <si>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</si>
  <si>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</si>
  <si>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</si>
  <si>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</si>
  <si>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</si>
  <si>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</si>
  <si>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</si>
  <si>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</si>
  <si>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</si>
  <si>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</si>
  <si>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</si>
  <si>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</si>
  <si>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</si>
  <si>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</si>
  <si>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</si>
  <si>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</si>
  <si>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</si>
  <si>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</si>
  <si>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</si>
  <si>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</si>
  <si>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</si>
  <si>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</si>
  <si>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</si>
  <si>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</si>
  <si>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</si>
  <si>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</si>
  <si>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</si>
  <si>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</si>
  <si>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</si>
  <si>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</si>
  <si>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</si>
  <si>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</si>
  <si>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</si>
  <si>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</si>
  <si>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</si>
  <si>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</si>
  <si>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</si>
  <si>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</si>
  <si>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</si>
  <si>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</si>
  <si>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</si>
  <si>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</si>
  <si>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</si>
  <si>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</si>
  <si>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</si>
  <si>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</si>
  <si>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</si>
  <si>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</si>
  <si>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</si>
  <si>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</si>
  <si>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</si>
  <si>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</si>
  <si>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</si>
  <si>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</si>
  <si>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</si>
  <si>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</si>
  <si>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</si>
  <si>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</si>
  <si>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</si>
  <si>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</si>
  <si>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</si>
  <si>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</si>
  <si>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</si>
  <si>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</si>
  <si>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</si>
  <si>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</si>
  <si>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</si>
  <si>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</si>
  <si>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</si>
  <si>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</si>
  <si>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</si>
  <si>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</si>
  <si>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</si>
  <si>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</si>
  <si>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</si>
  <si>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</si>
  <si>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</si>
  <si>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</si>
  <si>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</si>
  <si>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</si>
  <si>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</si>
  <si>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</si>
  <si>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</si>
  <si>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</si>
  <si>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</si>
  <si>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</si>
  <si>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</si>
  <si>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</si>
  <si>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</si>
  <si>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</si>
  <si>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</si>
  <si>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</si>
  <si>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</si>
  <si>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</si>
  <si>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</si>
  <si>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</si>
  <si>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</si>
  <si>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</si>
  <si>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</si>
  <si>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</si>
  <si>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</si>
  <si>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</si>
  <si>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</si>
  <si>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</si>
  <si>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</si>
  <si>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</si>
  <si>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</si>
  <si>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</si>
  <si>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</si>
  <si>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</si>
  <si>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</si>
  <si>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</si>
  <si>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</si>
  <si>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</si>
  <si>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</si>
  <si>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</si>
  <si>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</si>
  <si>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</si>
  <si>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</si>
  <si>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</si>
  <si>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</si>
  <si>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</si>
  <si>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</si>
  <si>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</si>
  <si>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</si>
  <si>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</si>
  <si>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</si>
  <si>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</si>
  <si>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</si>
  <si>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</si>
  <si>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</si>
  <si>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</si>
  <si>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</si>
  <si>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</si>
  <si>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</si>
  <si>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</si>
  <si>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</si>
  <si>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</si>
  <si>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</si>
  <si>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</si>
  <si>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</si>
  <si>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</si>
  <si>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</si>
  <si>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</si>
  <si>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</si>
  <si>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</si>
  <si>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</si>
  <si>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</si>
  <si>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</si>
  <si>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</si>
  <si>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</si>
  <si>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</si>
  <si>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</si>
  <si>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</si>
  <si>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</si>
  <si>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</si>
  <si>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</si>
  <si>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</si>
  <si>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</si>
  <si>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</si>
  <si>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</si>
  <si>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</si>
  <si>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</si>
  <si>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</si>
  <si>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</si>
  <si>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</si>
  <si>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</si>
  <si>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</si>
  <si>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</si>
  <si>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</si>
  <si>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</si>
  <si>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</si>
  <si>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</si>
  <si>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</si>
  <si>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</si>
  <si>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</si>
  <si>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</si>
  <si>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</si>
  <si>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</si>
  <si>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</si>
  <si>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</si>
  <si>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</si>
  <si>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</si>
  <si>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</si>
  <si>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</si>
  <si>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</si>
  <si>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</si>
  <si>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</si>
  <si>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</si>
  <si>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</si>
  <si>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</si>
  <si>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</si>
  <si>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</si>
  <si>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</si>
  <si>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</si>
  <si>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</si>
  <si>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</si>
  <si>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</si>
  <si>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</si>
  <si>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</si>
  <si>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</si>
  <si>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</si>
  <si>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</si>
  <si>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</si>
  <si>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</si>
  <si>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</si>
  <si>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</si>
  <si>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</si>
  <si>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</si>
  <si>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</si>
  <si>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</si>
  <si>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</si>
  <si>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</si>
  <si>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</si>
  <si>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</si>
  <si>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</si>
  <si>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</si>
  <si>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</si>
  <si>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</si>
  <si>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</si>
  <si>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</si>
  <si>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</si>
  <si>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</si>
  <si>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</si>
  <si>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</si>
  <si>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</si>
  <si>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</si>
  <si>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</si>
  <si>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</si>
  <si>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</si>
  <si>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</si>
  <si>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</si>
  <si>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</si>
  <si>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</si>
  <si>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</si>
  <si>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</si>
  <si>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</si>
  <si>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</si>
  <si>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</si>
  <si>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</si>
  <si>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</si>
  <si>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</si>
  <si>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</si>
  <si>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</si>
  <si>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</si>
  <si>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</si>
  <si>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</si>
  <si>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</si>
  <si>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</si>
  <si>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</si>
  <si>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</si>
  <si>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</si>
  <si>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</si>
  <si>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</si>
  <si>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</si>
  <si>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</si>
  <si>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</si>
  <si>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</si>
  <si>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</si>
  <si>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</si>
  <si>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</si>
  <si>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</si>
  <si>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</si>
  <si>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</si>
  <si>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</si>
  <si>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</si>
  <si>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</si>
  <si>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</si>
  <si>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</si>
  <si>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</si>
  <si>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</si>
  <si>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</si>
  <si>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</si>
  <si>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</si>
  <si>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</si>
  <si>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</si>
  <si>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</si>
  <si>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</si>
  <si>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</si>
  <si>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</si>
  <si>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</si>
  <si>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</si>
  <si>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</si>
  <si>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</si>
  <si>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</si>
  <si>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</si>
  <si>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</si>
  <si>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</si>
  <si>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</si>
  <si>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</si>
  <si>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</si>
  <si>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</si>
  <si>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</si>
  <si>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</si>
  <si>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</si>
  <si>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</si>
  <si>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</si>
  <si>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</si>
  <si>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</si>
  <si>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</si>
  <si>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</si>
  <si>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</si>
  <si>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</si>
  <si>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</si>
  <si>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</si>
  <si>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</si>
  <si>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</si>
  <si>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</si>
  <si>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</si>
  <si>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</si>
  <si>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</si>
  <si>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</si>
  <si>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</si>
  <si>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</si>
  <si>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</si>
  <si>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</si>
  <si>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</si>
  <si>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</si>
  <si>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</si>
  <si>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</si>
  <si>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</si>
  <si>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</si>
  <si>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</si>
  <si>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</si>
  <si>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</si>
  <si>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</si>
  <si>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</si>
  <si>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</si>
  <si>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</si>
  <si>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</si>
  <si>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</si>
  <si>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</si>
  <si>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</si>
  <si>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</si>
  <si>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</si>
  <si>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</si>
  <si>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</si>
  <si>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</si>
  <si>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</si>
  <si>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</si>
  <si>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</si>
  <si>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</si>
  <si>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</si>
  <si>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</si>
  <si>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</si>
  <si>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</si>
  <si>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</si>
  <si>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</si>
  <si>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</si>
  <si>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</si>
  <si>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</si>
  <si>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</si>
  <si>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</si>
  <si>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</si>
  <si>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</si>
  <si>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</si>
  <si>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</si>
  <si>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</si>
  <si>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</si>
  <si>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</si>
  <si>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</si>
  <si>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</si>
  <si>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</si>
  <si>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</si>
  <si>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</si>
  <si>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</si>
  <si>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</si>
  <si>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</si>
  <si>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</si>
  <si>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</si>
  <si>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</si>
  <si>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</si>
  <si>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</si>
  <si>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</si>
  <si>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</si>
  <si>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</si>
  <si>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</si>
  <si>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</si>
  <si>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</si>
  <si>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</si>
  <si>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</si>
  <si>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</si>
  <si>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</si>
  <si>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</si>
  <si>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</si>
  <si>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</si>
  <si>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</si>
  <si>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</si>
  <si>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</si>
  <si>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</si>
  <si>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</si>
  <si>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</si>
  <si>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</si>
  <si>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</si>
  <si>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</si>
  <si>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</si>
  <si>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</si>
  <si>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</si>
  <si>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</si>
  <si>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</si>
  <si>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</si>
  <si>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</si>
  <si>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</si>
  <si>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</si>
  <si>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</si>
  <si>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</si>
  <si>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</si>
  <si>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</si>
  <si>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</si>
  <si>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</si>
  <si>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</si>
  <si>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</si>
  <si>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</si>
  <si>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</si>
  <si>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</si>
  <si>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</si>
  <si>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</si>
  <si>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</si>
  <si>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</si>
  <si>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</si>
  <si>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</si>
  <si>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</si>
  <si>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</si>
  <si>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</si>
  <si>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</si>
  <si>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</si>
  <si>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</si>
  <si>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</si>
  <si>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</si>
  <si>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</si>
  <si>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</si>
  <si>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</si>
  <si>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</si>
  <si>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</si>
  <si>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</si>
  <si>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</si>
  <si>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</si>
  <si>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</si>
  <si>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</si>
  <si>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</si>
  <si>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</si>
  <si>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</si>
  <si>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</si>
  <si>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</si>
  <si>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</si>
  <si>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</si>
  <si>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</si>
  <si>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</si>
  <si>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</si>
  <si>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</si>
  <si>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</si>
  <si>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</si>
  <si>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</si>
  <si>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</si>
  <si>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</si>
  <si>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</si>
  <si>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</si>
  <si>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</si>
  <si>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</si>
  <si>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</si>
  <si>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</si>
  <si>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</si>
  <si>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</si>
  <si>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</si>
  <si>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</si>
  <si>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</si>
  <si>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</si>
  <si>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</si>
  <si>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</si>
  <si>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</si>
  <si>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</si>
  <si>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</si>
  <si>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</si>
  <si>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</si>
  <si>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</si>
  <si>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</si>
  <si>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</si>
  <si>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</si>
  <si>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</si>
  <si>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</si>
  <si>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</si>
  <si>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</si>
  <si>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</si>
  <si>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</si>
  <si>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</si>
  <si>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</si>
  <si>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</si>
  <si>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</si>
  <si>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</si>
  <si>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</si>
  <si>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</si>
  <si>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</si>
  <si>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</si>
  <si>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</si>
  <si>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</si>
  <si>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</si>
  <si>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</si>
  <si>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</si>
  <si>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</si>
  <si>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</si>
  <si>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</si>
  <si>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</si>
  <si>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</si>
  <si>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</si>
  <si>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</si>
  <si>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</si>
  <si>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</si>
  <si>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</si>
  <si>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</si>
  <si>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</si>
  <si>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</si>
  <si>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</si>
  <si>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</si>
  <si>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</si>
  <si>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</si>
  <si>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</si>
  <si>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</si>
  <si>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</si>
  <si>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</si>
  <si>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</si>
  <si>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</si>
  <si>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</si>
  <si>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</si>
  <si>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</si>
  <si>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</si>
  <si>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</si>
  <si>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</si>
  <si>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</si>
  <si>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</si>
  <si>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</si>
  <si>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</si>
  <si>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</si>
  <si>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</si>
  <si>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</si>
  <si>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</si>
  <si>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</si>
  <si>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</si>
  <si>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</si>
  <si>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</si>
  <si>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</si>
  <si>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</si>
  <si>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</si>
  <si>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</si>
  <si>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</si>
  <si>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</si>
  <si>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</si>
  <si>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</si>
  <si>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</si>
  <si>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</si>
  <si>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</si>
  <si>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</si>
  <si>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</si>
  <si>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</si>
  <si>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</si>
  <si>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</si>
  <si>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</si>
  <si>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</si>
  <si>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</si>
  <si>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</si>
  <si>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</si>
  <si>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</si>
  <si>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</si>
  <si>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</si>
  <si>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</si>
  <si>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</si>
  <si>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</si>
  <si>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</si>
  <si>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</si>
  <si>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</si>
  <si>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</si>
  <si>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</si>
  <si>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</si>
  <si>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</si>
  <si>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</si>
  <si>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</si>
  <si>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</si>
  <si>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</si>
  <si>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</si>
  <si>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</si>
  <si>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</si>
  <si>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</si>
  <si>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</si>
  <si>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</si>
  <si>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</si>
  <si>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</si>
  <si>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</si>
  <si>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</si>
  <si>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</si>
  <si>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</si>
  <si>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</si>
  <si>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</si>
  <si>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</si>
  <si>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</si>
  <si>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</si>
  <si>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</si>
  <si>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</si>
  <si>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</si>
  <si>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</si>
  <si>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</si>
  <si>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</si>
  <si>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</si>
  <si>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</si>
  <si>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</si>
  <si>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</si>
  <si>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</si>
  <si>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</si>
  <si>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</si>
  <si>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</si>
  <si>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</si>
  <si>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</si>
  <si>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</si>
  <si>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</si>
  <si>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</si>
  <si>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</si>
  <si>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</si>
  <si>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</si>
  <si>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</si>
  <si>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</si>
  <si>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</si>
  <si>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</si>
  <si>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</si>
  <si>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</si>
  <si>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</si>
  <si>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</si>
  <si>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</si>
  <si>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</si>
  <si>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</si>
  <si>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</si>
  <si>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</si>
  <si>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</si>
  <si>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</si>
  <si>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</si>
  <si>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</si>
  <si>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</si>
  <si>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</si>
  <si>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</si>
  <si>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</si>
  <si>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</si>
  <si>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</si>
  <si>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</si>
  <si>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</si>
  <si>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</si>
  <si>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</si>
  <si>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</si>
  <si>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</si>
  <si>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</si>
  <si>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</si>
  <si>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</si>
  <si>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</si>
  <si>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</si>
  <si>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</si>
  <si>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</si>
  <si>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</si>
  <si>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</si>
  <si>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</si>
  <si>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</si>
  <si>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</si>
  <si>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</si>
  <si>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</si>
  <si>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</si>
  <si>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</si>
  <si>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</si>
  <si>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</si>
  <si>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</si>
  <si>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</si>
  <si>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</si>
  <si>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</si>
  <si>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</si>
  <si>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</si>
  <si>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</si>
  <si>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</si>
  <si>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</si>
  <si>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</si>
  <si>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</si>
  <si>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</si>
  <si>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</si>
  <si>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</si>
  <si>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</si>
  <si>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</si>
  <si>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</si>
  <si>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</si>
  <si>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</si>
  <si>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</si>
  <si>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</si>
  <si>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</si>
  <si>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</si>
  <si>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</si>
  <si>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</si>
  <si>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</si>
  <si>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</si>
  <si>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</si>
  <si>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</si>
  <si>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</si>
  <si>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</si>
  <si>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</si>
  <si>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</si>
  <si>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</si>
  <si>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</si>
  <si>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</si>
  <si>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</si>
  <si>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</si>
  <si>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</si>
  <si>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</si>
  <si>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</si>
  <si>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</si>
  <si>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</si>
  <si>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</si>
  <si>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</si>
  <si>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</si>
  <si>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</si>
  <si>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</si>
  <si>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</si>
  <si>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</si>
  <si>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</si>
  <si>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</si>
  <si>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</si>
  <si>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</si>
  <si>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</si>
  <si>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</si>
  <si>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</si>
  <si>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</si>
  <si>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</si>
  <si>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</si>
  <si>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</si>
  <si>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</si>
  <si>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</si>
  <si>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</si>
  <si>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</si>
  <si>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</si>
  <si>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</si>
  <si>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</si>
  <si>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</si>
  <si>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</si>
  <si>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</si>
  <si>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</si>
  <si>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</si>
  <si>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</si>
  <si>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</si>
  <si>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</si>
  <si>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</si>
  <si>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</si>
  <si>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</si>
  <si>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</si>
  <si>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</si>
  <si>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</si>
  <si>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</si>
  <si>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</si>
  <si>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</si>
  <si>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</si>
  <si>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</si>
  <si>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</si>
  <si>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</si>
  <si>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</si>
  <si>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</si>
  <si>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</si>
  <si>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</si>
  <si>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</si>
  <si>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</si>
  <si>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</si>
  <si>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</si>
  <si>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</si>
  <si>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</si>
  <si>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</si>
  <si>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</si>
  <si>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</si>
  <si>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</si>
  <si>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</si>
  <si>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</si>
  <si>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</si>
  <si>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</si>
  <si>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</si>
  <si>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</si>
  <si>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</si>
  <si>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</si>
  <si>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</si>
  <si>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</si>
  <si>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</si>
  <si>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</si>
  <si>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</si>
  <si>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</si>
  <si>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</si>
  <si>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</si>
  <si>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</si>
  <si>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</si>
  <si>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</si>
  <si>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</si>
  <si>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</si>
  <si>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</si>
  <si>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</si>
  <si>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</si>
  <si>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</si>
  <si>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</si>
  <si>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</si>
  <si>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</si>
  <si>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</si>
  <si>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</si>
  <si>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</si>
  <si>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</si>
  <si>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</si>
  <si>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</si>
  <si>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</si>
  <si>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</si>
  <si>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</si>
  <si>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</si>
  <si>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</si>
  <si>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</si>
  <si>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</si>
  <si>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</si>
  <si>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</si>
  <si>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</si>
  <si>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</si>
  <si>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</si>
  <si>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</si>
  <si>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</si>
  <si>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</si>
  <si>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</si>
  <si>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</si>
  <si>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</si>
  <si>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</si>
  <si>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</si>
  <si>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</si>
  <si>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</si>
  <si>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</si>
  <si>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</si>
  <si>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</si>
  <si>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</si>
  <si>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</si>
  <si>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</si>
  <si>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</si>
  <si>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</si>
  <si>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</si>
  <si>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</si>
  <si>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</si>
  <si>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</si>
  <si>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</si>
  <si>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</si>
  <si>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</si>
  <si>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</si>
  <si>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</si>
  <si>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</si>
  <si>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</si>
  <si>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</si>
  <si>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</si>
  <si>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</si>
  <si>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</si>
  <si>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</si>
  <si>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</si>
  <si>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</si>
  <si>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</si>
  <si>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</si>
  <si>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</si>
  <si>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</si>
  <si>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</si>
  <si>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</si>
  <si>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</si>
  <si>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</si>
  <si>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</si>
  <si>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</si>
  <si>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</si>
  <si>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</si>
  <si>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</si>
  <si>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</si>
  <si>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</si>
  <si>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</si>
  <si>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</si>
  <si>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</si>
  <si>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</si>
  <si>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</si>
  <si>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</si>
  <si>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</si>
  <si>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</si>
  <si>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</si>
  <si>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</si>
  <si>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</si>
  <si>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</si>
  <si>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</si>
  <si>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</si>
  <si>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</si>
  <si>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</si>
  <si>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</si>
  <si>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</si>
  <si>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</si>
  <si>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</si>
  <si>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</si>
  <si>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</si>
  <si>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</si>
  <si>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</si>
  <si>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</si>
  <si>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</si>
  <si>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</si>
  <si>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</si>
  <si>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</si>
  <si>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</si>
  <si>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</si>
  <si>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</si>
  <si>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</si>
  <si>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</si>
  <si>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</si>
  <si>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</si>
  <si>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</si>
  <si>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</si>
  <si>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</si>
  <si>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</si>
  <si>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</si>
  <si>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</si>
  <si>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</si>
  <si>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</si>
  <si>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</si>
  <si>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</si>
  <si>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</si>
  <si>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</si>
  <si>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</si>
  <si>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</si>
  <si>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</si>
  <si>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</si>
  <si>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</si>
  <si>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</si>
  <si>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</si>
  <si>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</si>
  <si>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</si>
  <si>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</si>
  <si>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</si>
  <si>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</si>
  <si>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</si>
  <si>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</si>
  <si>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</si>
  <si>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</si>
  <si>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</si>
  <si>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</si>
  <si>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</si>
  <si>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</si>
  <si>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</si>
  <si>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</si>
  <si>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</si>
  <si>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</si>
  <si>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</si>
  <si>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</si>
  <si>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</si>
  <si>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</si>
  <si>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</si>
  <si>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</si>
  <si>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</si>
  <si>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</si>
  <si>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</si>
  <si>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</si>
  <si>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</si>
  <si>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</si>
  <si>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</si>
  <si>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</si>
  <si>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</si>
  <si>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</si>
  <si>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</si>
  <si>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</si>
  <si>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</si>
  <si>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</si>
  <si>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</si>
  <si>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</si>
  <si>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</si>
  <si>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</si>
  <si>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</si>
  <si>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</si>
  <si>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</si>
  <si>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</si>
  <si>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</si>
  <si>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</si>
  <si>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</si>
  <si>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</si>
  <si>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</si>
  <si>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</si>
  <si>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</si>
  <si>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</si>
  <si>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</si>
  <si>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</si>
  <si>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</si>
  <si>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</si>
  <si>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</si>
  <si>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</si>
  <si>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</si>
  <si>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</si>
  <si>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</si>
  <si>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</si>
  <si>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</si>
  <si>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</si>
  <si>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</si>
  <si>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</si>
  <si>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</si>
  <si>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</si>
  <si>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</si>
  <si>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</si>
  <si>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</si>
  <si>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</si>
  <si>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</si>
  <si>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</si>
  <si>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</si>
  <si>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</si>
  <si>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</si>
  <si>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</si>
  <si>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</si>
  <si>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</si>
  <si>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</si>
  <si>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</si>
  <si>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</si>
  <si>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</si>
  <si>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</si>
  <si>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</si>
  <si>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</si>
  <si>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</si>
  <si>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</si>
  <si>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</si>
  <si>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</si>
  <si>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</si>
  <si>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</si>
  <si>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</si>
  <si>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</si>
  <si>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</si>
  <si>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</si>
  <si>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</si>
  <si>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</si>
  <si>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</si>
  <si>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</si>
  <si>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</si>
  <si>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</si>
  <si>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</si>
  <si>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</si>
  <si>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</si>
  <si>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</si>
  <si>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</si>
  <si>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</si>
  <si>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</si>
  <si>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</si>
  <si>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</si>
  <si>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</si>
  <si>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</si>
  <si>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</si>
  <si>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</si>
  <si>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</si>
  <si>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</si>
  <si>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</si>
  <si>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</si>
  <si>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</si>
  <si>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</si>
  <si>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</si>
  <si>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</si>
  <si>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</si>
  <si>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</si>
  <si>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</si>
  <si>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</si>
  <si>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</si>
  <si>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</si>
  <si>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</si>
  <si>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</si>
  <si>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</si>
  <si>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</si>
  <si>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</si>
  <si>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</si>
  <si>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</si>
  <si>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</si>
  <si>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</si>
  <si>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</si>
  <si>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</si>
  <si>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</si>
  <si>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</si>
  <si>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</si>
  <si>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</si>
  <si>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</si>
  <si>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</si>
  <si>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</si>
  <si>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</si>
  <si>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</si>
  <si>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</si>
  <si>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</si>
  <si>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</si>
  <si>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</si>
  <si>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</si>
  <si>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</si>
  <si>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</si>
  <si>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</si>
  <si>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</si>
  <si>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</si>
  <si>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</si>
  <si>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</si>
  <si>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</si>
  <si>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</si>
  <si>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</si>
  <si>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</si>
  <si>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</si>
  <si>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</si>
  <si>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</si>
  <si>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</si>
  <si>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</si>
  <si>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</si>
  <si>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</si>
  <si>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</si>
  <si>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</si>
  <si>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</si>
  <si>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</si>
  <si>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</si>
  <si>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</si>
  <si>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</si>
  <si>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</si>
  <si>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</si>
  <si>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</si>
  <si>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</si>
  <si>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</si>
  <si>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</si>
  <si>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</si>
  <si>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</si>
  <si>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</si>
  <si>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</si>
  <si>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</si>
  <si>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</si>
  <si>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</si>
  <si>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</si>
  <si>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</si>
  <si>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</si>
  <si>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</si>
  <si>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</si>
  <si>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</si>
  <si>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</si>
  <si>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</si>
  <si>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</si>
  <si>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</si>
  <si>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</si>
  <si>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</si>
  <si>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</si>
  <si>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</si>
  <si>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</si>
  <si>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</si>
  <si>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</si>
  <si>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</si>
  <si>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</si>
  <si>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</si>
  <si>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</si>
  <si>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</si>
  <si>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</si>
  <si>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</si>
  <si>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</si>
  <si>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</si>
  <si>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</si>
  <si>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</si>
  <si>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</si>
  <si>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</si>
  <si>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</si>
  <si>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</si>
  <si>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</si>
  <si>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</si>
  <si>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</si>
  <si>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</si>
  <si>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</si>
  <si>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</si>
  <si>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</si>
  <si>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</si>
  <si>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</si>
  <si>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</si>
  <si>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</si>
  <si>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</si>
  <si>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</si>
  <si>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</si>
  <si>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</si>
  <si>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</si>
  <si>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</si>
  <si>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</si>
  <si>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</si>
  <si>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</si>
  <si>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</si>
  <si>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</si>
  <si>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</si>
  <si>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</si>
  <si>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</si>
  <si>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</si>
  <si>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</si>
  <si>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</si>
  <si>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</si>
  <si>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</si>
  <si>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</si>
  <si>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</si>
  <si>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</si>
  <si>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</si>
  <si>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</si>
  <si>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</si>
  <si>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</si>
  <si>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</si>
  <si>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</si>
  <si>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</si>
  <si>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</si>
  <si>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</si>
  <si>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</si>
  <si>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</si>
  <si>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</si>
  <si>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</si>
  <si>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</si>
  <si>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</si>
  <si>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</si>
  <si>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</si>
  <si>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</si>
  <si>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</si>
  <si>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</si>
  <si>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</si>
  <si>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</si>
  <si>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</si>
  <si>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</si>
  <si>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</si>
  <si>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</si>
  <si>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</si>
  <si>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</si>
  <si>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</si>
  <si>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</si>
  <si>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</si>
  <si>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</si>
  <si>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</si>
  <si>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</si>
  <si>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</si>
  <si>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</si>
  <si>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</si>
  <si>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</si>
  <si>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</si>
  <si>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</si>
  <si>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</si>
  <si>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</si>
  <si>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</si>
  <si>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</si>
  <si>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</si>
  <si>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</si>
  <si>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</si>
  <si>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</si>
  <si>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</si>
  <si>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</si>
  <si>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</si>
  <si>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</si>
  <si>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</si>
  <si>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</si>
  <si>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</si>
  <si>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</si>
  <si>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</si>
  <si>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</si>
  <si>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</si>
  <si>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</si>
  <si>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</si>
  <si>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</si>
  <si>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</si>
  <si>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</si>
  <si>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</si>
  <si>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</si>
  <si>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</si>
  <si>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</si>
  <si>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</si>
  <si>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</si>
  <si>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</si>
  <si>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</si>
  <si>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</si>
  <si>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</si>
  <si>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</si>
  <si>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</si>
  <si>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</si>
  <si>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</si>
  <si>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</si>
  <si>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</si>
  <si>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</si>
  <si>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</si>
  <si>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</si>
  <si>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</si>
  <si>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</si>
  <si>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</si>
  <si>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</si>
  <si>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</si>
  <si>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</si>
  <si>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</si>
  <si>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</si>
  <si>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</si>
  <si>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</si>
  <si>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</si>
  <si>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</si>
  <si>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</si>
  <si>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</si>
  <si>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</si>
  <si>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</si>
  <si>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</si>
  <si>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</si>
  <si>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</si>
  <si>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</si>
  <si>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</si>
  <si>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</si>
  <si>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</si>
  <si>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</si>
  <si>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</si>
  <si>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</si>
  <si>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</si>
  <si>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</si>
  <si>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</si>
  <si>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</si>
  <si>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</si>
  <si>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</si>
  <si>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</si>
  <si>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</si>
  <si>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</si>
  <si>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</si>
  <si>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</si>
  <si>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</si>
  <si>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</si>
  <si>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</si>
  <si>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</si>
  <si>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</si>
  <si>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</si>
  <si>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</si>
  <si>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</si>
  <si>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</si>
  <si>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</si>
  <si>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</si>
  <si>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</si>
  <si>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</si>
  <si>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</si>
  <si>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</si>
  <si>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</si>
  <si>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</si>
  <si>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</si>
  <si>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</si>
  <si>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</si>
  <si>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</si>
  <si>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</si>
  <si>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</si>
  <si>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</si>
  <si>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</si>
  <si>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</si>
  <si>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</si>
  <si>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</si>
  <si>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</si>
  <si>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</si>
  <si>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</si>
  <si>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</si>
  <si>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</si>
  <si>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</si>
  <si>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</si>
  <si>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</si>
  <si>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</si>
  <si>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</si>
  <si>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</si>
  <si>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</si>
  <si>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</si>
  <si>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</si>
  <si>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</si>
  <si>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</si>
  <si>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</si>
  <si>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</si>
  <si>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</si>
  <si>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</si>
  <si>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</si>
  <si>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</si>
  <si>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</si>
  <si>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</si>
  <si>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</si>
  <si>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</si>
  <si>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</si>
  <si>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</si>
  <si>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</si>
  <si>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</si>
  <si>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</si>
  <si>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</si>
  <si>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</si>
  <si>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</si>
  <si>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</si>
  <si>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</si>
  <si>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</si>
  <si>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</si>
  <si>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</si>
  <si>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</si>
  <si>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</si>
  <si>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</si>
  <si>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</si>
  <si>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</si>
  <si>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</si>
  <si>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</si>
  <si>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</si>
  <si>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</si>
  <si>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</si>
  <si>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</si>
  <si>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</si>
  <si>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</si>
  <si>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</si>
  <si>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</si>
  <si>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</si>
  <si>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</si>
  <si>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</si>
  <si>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</si>
  <si>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</si>
  <si>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</si>
  <si>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</si>
  <si>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</si>
  <si>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</si>
  <si>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</si>
  <si>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</si>
  <si>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</si>
  <si>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</si>
  <si>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</si>
  <si>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</si>
  <si>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</si>
  <si>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</si>
  <si>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</si>
  <si>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</si>
  <si>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</si>
  <si>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</si>
  <si>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</si>
  <si>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</si>
  <si>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</si>
  <si>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</si>
  <si>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</si>
  <si>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</si>
  <si>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</si>
  <si>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</si>
  <si>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</si>
  <si>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</si>
  <si>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</si>
  <si>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</si>
  <si>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</si>
  <si>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</si>
  <si>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</si>
  <si>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</si>
  <si>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</si>
  <si>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</si>
  <si>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</si>
  <si>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</si>
  <si>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</si>
  <si>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</si>
  <si>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</si>
  <si>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</si>
  <si>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</si>
  <si>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</si>
  <si>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</si>
  <si>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</si>
  <si>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</si>
  <si>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</si>
  <si>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</si>
  <si>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</si>
  <si>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</si>
  <si>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</si>
  <si>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</si>
  <si>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</si>
  <si>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</si>
  <si>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</si>
  <si>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</si>
  <si>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</si>
  <si>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</si>
  <si>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</si>
  <si>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</si>
  <si>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</si>
  <si>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</si>
  <si>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</si>
  <si>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</si>
  <si>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</si>
  <si>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</si>
  <si>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</si>
  <si>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</si>
  <si>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</si>
  <si>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</si>
  <si>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</si>
  <si>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</si>
  <si>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</si>
  <si>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</si>
  <si>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</si>
  <si>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</si>
  <si>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</si>
  <si>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</si>
  <si>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</si>
  <si>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</si>
  <si>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</si>
  <si>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</si>
  <si>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</si>
  <si>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</si>
  <si>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</si>
  <si>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</si>
  <si>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</si>
  <si>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</si>
  <si>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</si>
  <si>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</si>
  <si>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</si>
  <si>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</si>
  <si>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</si>
  <si>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</si>
  <si>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</si>
  <si>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</si>
  <si>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</si>
  <si>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</si>
  <si>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</si>
  <si>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</si>
  <si>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</si>
  <si>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</si>
  <si>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</si>
  <si>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</si>
  <si>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</si>
  <si>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</si>
  <si>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</si>
  <si>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</si>
  <si>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</si>
  <si>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</si>
  <si>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</si>
  <si>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</si>
  <si>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</si>
  <si>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</si>
  <si>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</si>
  <si>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</si>
  <si>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</si>
  <si>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</si>
  <si>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</si>
  <si>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</si>
  <si>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</si>
  <si>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</si>
  <si>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</si>
  <si>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</si>
  <si>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</si>
  <si>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</si>
  <si>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</si>
  <si>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</si>
  <si>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</si>
  <si>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</si>
  <si>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</si>
  <si>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</si>
  <si>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</si>
  <si>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</si>
  <si>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</si>
  <si>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</si>
  <si>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</si>
  <si>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</si>
  <si>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</si>
  <si>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</si>
  <si>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</si>
  <si>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</si>
  <si>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</si>
  <si>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</si>
  <si>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</si>
  <si>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</si>
  <si>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</si>
  <si>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</si>
  <si>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</si>
  <si>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</si>
  <si>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</si>
  <si>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</si>
  <si>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</si>
  <si>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</si>
  <si>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</si>
  <si>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</si>
  <si>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</si>
  <si>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</si>
  <si>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</si>
  <si>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</si>
  <si>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</si>
  <si>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</si>
  <si>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</si>
  <si>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</si>
  <si>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</si>
  <si>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</si>
  <si>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</si>
  <si>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</si>
  <si>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</si>
  <si>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</si>
  <si>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</si>
  <si>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</si>
  <si>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</si>
  <si>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</si>
  <si>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</si>
  <si>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</si>
  <si>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</si>
  <si>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</si>
  <si>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</si>
  <si>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</si>
  <si>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</si>
  <si>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</si>
  <si>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</si>
  <si>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</si>
  <si>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</si>
  <si>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</si>
  <si>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</si>
  <si>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</si>
  <si>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</si>
  <si>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</si>
  <si>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</si>
  <si>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</si>
  <si>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</si>
  <si>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</si>
  <si>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</si>
  <si>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</si>
  <si>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</si>
  <si>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</si>
  <si>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</si>
  <si>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</si>
  <si>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</si>
  <si>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</si>
  <si>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</si>
  <si>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</si>
  <si>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</si>
  <si>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</si>
  <si>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</si>
  <si>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</si>
  <si>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</si>
  <si>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</si>
  <si>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</si>
  <si>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</si>
  <si>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</si>
  <si>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</si>
  <si>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</si>
  <si>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</si>
  <si>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</si>
  <si>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</si>
  <si>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</si>
  <si>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</si>
  <si>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</si>
  <si>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</si>
  <si>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</si>
  <si>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</si>
  <si>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</si>
  <si>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</si>
  <si>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</si>
  <si>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</si>
  <si>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</si>
  <si>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</si>
  <si>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</si>
  <si>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</si>
  <si>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</si>
  <si>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</si>
  <si>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</si>
  <si>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</si>
  <si>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</si>
  <si>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</si>
  <si>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</si>
  <si>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</si>
  <si>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</si>
  <si>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</si>
  <si>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</si>
  <si>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</si>
  <si>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</si>
  <si>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</si>
  <si>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</si>
  <si>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</si>
  <si>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</si>
  <si>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</si>
  <si>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</si>
  <si>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</si>
  <si>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</si>
  <si>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</si>
  <si>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</si>
  <si>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</si>
  <si>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</si>
  <si>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</si>
  <si>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</si>
  <si>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</si>
  <si>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</si>
  <si>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</si>
  <si>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</si>
  <si>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</si>
  <si>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</si>
  <si>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</si>
  <si>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</si>
  <si>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</si>
  <si>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</si>
  <si>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</si>
  <si>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</si>
  <si>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</si>
  <si>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</si>
  <si>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</si>
  <si>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</si>
  <si>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</si>
  <si>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</si>
  <si>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</si>
  <si>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</si>
  <si>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</si>
  <si>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</si>
  <si>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</si>
  <si>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</si>
  <si>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</si>
  <si>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</si>
  <si>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</si>
  <si>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</si>
  <si>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</si>
  <si>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</si>
  <si>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</si>
  <si>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</si>
  <si>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</si>
  <si>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</si>
  <si>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</si>
  <si>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</si>
  <si>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</si>
  <si>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</si>
  <si>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</si>
  <si>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</si>
  <si>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</si>
  <si>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</si>
  <si>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</si>
  <si>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</si>
  <si>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</si>
  <si>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</si>
  <si>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</si>
  <si>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</si>
  <si>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</si>
  <si>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</si>
  <si>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</si>
  <si>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</si>
  <si>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</si>
  <si>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</si>
  <si>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</si>
  <si>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</si>
  <si>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</si>
  <si>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</si>
  <si>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</si>
  <si>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</si>
  <si>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</si>
  <si>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</si>
  <si>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</si>
  <si>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</si>
  <si>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</si>
  <si>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</si>
  <si>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</si>
  <si>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</si>
  <si>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</si>
  <si>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</si>
  <si>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</si>
  <si>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</si>
  <si>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</si>
  <si>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</si>
  <si>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</si>
  <si>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</si>
  <si>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</si>
  <si>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</si>
  <si>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</si>
  <si>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</si>
  <si>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</si>
  <si>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</si>
  <si>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</si>
  <si>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</si>
  <si>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</si>
  <si>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</si>
  <si>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</si>
  <si>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</si>
  <si>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</si>
  <si>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</si>
  <si>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</si>
  <si>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</si>
  <si>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</si>
  <si>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</si>
  <si>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</si>
  <si>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</si>
  <si>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</si>
  <si>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</si>
  <si>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</si>
  <si>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</si>
  <si>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</si>
  <si>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</si>
  <si>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</si>
  <si>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</si>
  <si>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</si>
  <si>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</si>
  <si>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</si>
  <si>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</si>
  <si>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</si>
  <si>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</si>
  <si>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</si>
  <si>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</si>
  <si>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</si>
  <si>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</si>
  <si>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</si>
  <si>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</si>
  <si>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</si>
  <si>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</si>
  <si>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</si>
  <si>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</si>
  <si>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</si>
  <si>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</si>
  <si>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</si>
  <si>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</si>
  <si>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</si>
  <si>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</si>
  <si>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</si>
  <si>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</si>
  <si>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</si>
  <si>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</si>
  <si>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</si>
  <si>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</si>
  <si>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</si>
  <si>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</si>
  <si>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</si>
  <si>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</si>
  <si>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</si>
  <si>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</si>
  <si>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</si>
  <si>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</si>
  <si>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</si>
  <si>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</si>
  <si>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</si>
  <si>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</si>
  <si>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</si>
  <si>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</si>
  <si>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</si>
  <si>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</si>
  <si>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</si>
  <si>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</si>
  <si>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</si>
  <si>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</si>
  <si>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</si>
  <si>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</si>
  <si>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</si>
  <si>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</si>
  <si>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</si>
  <si>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</si>
  <si>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</si>
  <si>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</si>
  <si>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</si>
  <si>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</si>
  <si>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</si>
  <si>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</si>
  <si>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</si>
  <si>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</si>
  <si>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</si>
  <si>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</si>
  <si>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</si>
  <si>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</si>
  <si>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</si>
  <si>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</si>
  <si>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</si>
  <si>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</si>
  <si>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</si>
  <si>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</si>
  <si>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</si>
  <si>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</si>
  <si>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</si>
  <si>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</si>
  <si>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</si>
  <si>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</si>
  <si>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</si>
  <si>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</si>
  <si>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</si>
  <si>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</si>
  <si>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</si>
  <si>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</si>
  <si>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</si>
  <si>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</si>
  <si>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</si>
  <si>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</si>
  <si>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</si>
  <si>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</si>
  <si>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</si>
  <si>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</si>
  <si>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</si>
  <si>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</si>
  <si>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</si>
  <si>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</si>
  <si>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</si>
  <si>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</si>
  <si>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</si>
  <si>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</si>
  <si>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</si>
  <si>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</si>
  <si>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</si>
  <si>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</si>
  <si>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</si>
  <si>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</si>
  <si>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</si>
  <si>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</si>
  <si>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</si>
  <si>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</si>
  <si>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</si>
  <si>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</si>
  <si>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</si>
  <si>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</si>
  <si>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</si>
  <si>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</si>
  <si>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</si>
  <si>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</si>
  <si>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</si>
  <si>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</si>
  <si>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</si>
  <si>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</si>
  <si>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</si>
  <si>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</si>
  <si>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</si>
  <si>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</si>
  <si>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</si>
  <si>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</si>
  <si>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</si>
  <si>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</si>
  <si>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</si>
  <si>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</si>
  <si>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</si>
  <si>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</si>
  <si>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</si>
  <si>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</si>
  <si>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</si>
  <si>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</si>
  <si>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</si>
  <si>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</si>
  <si>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</si>
  <si>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</si>
  <si>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</si>
  <si>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</si>
  <si>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</si>
  <si>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</si>
  <si>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</si>
  <si>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</si>
  <si>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</si>
  <si>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</si>
  <si>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</si>
  <si>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</si>
  <si>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</si>
  <si>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</si>
  <si>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</si>
  <si>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</si>
  <si>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</si>
  <si>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</si>
  <si>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</si>
  <si>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</si>
  <si>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</si>
  <si>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</si>
  <si>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</si>
  <si>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</si>
  <si>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</si>
  <si>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</si>
  <si>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</si>
  <si>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</si>
  <si>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</si>
  <si>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</si>
  <si>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</si>
  <si>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</si>
  <si>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</si>
  <si>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</si>
  <si>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</si>
  <si>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</si>
  <si>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</si>
  <si>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</si>
  <si>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</si>
  <si>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</si>
  <si>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</si>
  <si>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</si>
  <si>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</si>
  <si>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</si>
  <si>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</si>
  <si>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</si>
  <si>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</si>
  <si>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</si>
  <si>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</si>
  <si>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</si>
  <si>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</si>
  <si>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</si>
  <si>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</si>
  <si>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</si>
  <si>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</si>
  <si>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</si>
  <si>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</si>
  <si>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</si>
  <si>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</si>
  <si>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</si>
  <si>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</si>
  <si>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</si>
  <si>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</si>
  <si>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</si>
  <si>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</si>
  <si>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</si>
  <si>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</si>
  <si>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</si>
  <si>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</si>
  <si>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</si>
  <si>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</si>
  <si>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</si>
  <si>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</si>
  <si>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</si>
  <si>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</si>
  <si>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</si>
  <si>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</si>
  <si>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</si>
  <si>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</si>
  <si>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</si>
  <si>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</si>
  <si>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</si>
  <si>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</si>
  <si>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</si>
  <si>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</si>
  <si>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</si>
  <si>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</si>
  <si>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</si>
  <si>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</si>
  <si>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</si>
  <si>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</si>
  <si>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</si>
  <si>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</si>
  <si>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</si>
  <si>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</si>
  <si>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</si>
  <si>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</si>
  <si>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</si>
  <si>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</si>
  <si>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</si>
  <si>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</si>
  <si>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</si>
  <si>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</si>
  <si>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</si>
  <si>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</si>
  <si>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</si>
  <si>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</si>
  <si>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</si>
  <si>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</si>
  <si>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</si>
  <si>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</si>
  <si>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</si>
  <si>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</si>
  <si>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</si>
  <si>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</si>
  <si>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</si>
  <si>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</si>
  <si>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</si>
  <si>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</si>
  <si>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</si>
  <si>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</si>
  <si>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</si>
  <si>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</si>
  <si>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</si>
  <si>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</si>
  <si>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</si>
  <si>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</si>
  <si>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</si>
  <si>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</si>
  <si>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</si>
  <si>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</si>
  <si>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</si>
  <si>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</si>
  <si>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</si>
  <si>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</si>
  <si>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</si>
  <si>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</si>
  <si>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</si>
  <si>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</si>
  <si>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</si>
  <si>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</si>
  <si>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</si>
  <si>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</si>
  <si>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</si>
  <si>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</si>
  <si>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</si>
  <si>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</si>
  <si>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</si>
  <si>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</si>
  <si>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</si>
  <si>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</si>
  <si>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</si>
  <si>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</si>
  <si>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</si>
  <si>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</si>
  <si>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</si>
  <si>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</si>
  <si>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</si>
  <si>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</si>
  <si>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</si>
  <si>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</si>
  <si>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</si>
  <si>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</si>
  <si>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</si>
  <si>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</si>
  <si>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</si>
  <si>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</si>
  <si>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</si>
  <si>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</si>
  <si>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</si>
  <si>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</si>
  <si>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</si>
  <si>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</si>
  <si>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</si>
  <si>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</si>
  <si>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</si>
  <si>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</si>
  <si>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</si>
  <si>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</si>
  <si>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</si>
  <si>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</si>
  <si>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</si>
  <si>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</si>
  <si>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</si>
  <si>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</si>
  <si>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</si>
  <si>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</si>
  <si>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</si>
  <si>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</si>
  <si>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</si>
  <si>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</si>
  <si>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</si>
  <si>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</si>
  <si>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</si>
  <si>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</si>
  <si>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</si>
  <si>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</si>
  <si>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</si>
  <si>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</si>
  <si>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</si>
  <si>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</si>
  <si>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</si>
  <si>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</si>
  <si>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</si>
  <si>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</si>
  <si>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</si>
  <si>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</si>
  <si>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</si>
  <si>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</si>
  <si>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</si>
  <si>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</si>
  <si>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</si>
  <si>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</si>
  <si>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</si>
  <si>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</si>
  <si>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</si>
  <si>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</si>
  <si>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</si>
  <si>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</si>
  <si>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</si>
  <si>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</si>
  <si>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</si>
  <si>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</si>
  <si>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</si>
  <si>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</si>
  <si>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</si>
  <si>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</si>
  <si>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</si>
  <si>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</si>
  <si>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</si>
  <si>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</si>
  <si>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</si>
  <si>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</si>
  <si>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</si>
  <si>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</si>
  <si>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</si>
  <si>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</si>
  <si>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</si>
  <si>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</si>
  <si>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</si>
  <si>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</si>
  <si>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</si>
  <si>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</si>
  <si>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</si>
  <si>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</si>
  <si>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</si>
  <si>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</si>
  <si>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</si>
  <si>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</si>
  <si>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</si>
  <si>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</si>
  <si>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</si>
  <si>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</si>
  <si>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</si>
  <si>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</si>
  <si>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</si>
  <si>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</si>
  <si>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</si>
  <si>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</si>
  <si>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</si>
  <si>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</si>
  <si>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</si>
  <si>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</si>
  <si>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</si>
  <si>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</si>
  <si>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</si>
  <si>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</si>
  <si>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</si>
  <si>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</si>
  <si>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</si>
  <si>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</si>
  <si>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</si>
  <si>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</si>
  <si>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</si>
  <si>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</si>
  <si>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</si>
  <si>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</si>
  <si>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</si>
  <si>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</si>
  <si>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</si>
  <si>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</si>
  <si>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</si>
  <si>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</si>
  <si>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</si>
  <si>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</si>
  <si>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</si>
  <si>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</si>
  <si>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</si>
  <si>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</si>
  <si>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</si>
  <si>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</si>
  <si>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</si>
  <si>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</si>
  <si>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</si>
  <si>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</si>
  <si>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</si>
  <si>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</si>
  <si>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</si>
  <si>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</si>
  <si>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</si>
  <si>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</si>
  <si>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</si>
  <si>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</si>
  <si>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</si>
  <si>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</si>
  <si>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</si>
  <si>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</si>
  <si>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</si>
  <si>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</si>
  <si>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</si>
  <si>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</si>
  <si>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</si>
  <si>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</si>
  <si>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</si>
  <si>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</si>
  <si>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</si>
  <si>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</si>
  <si>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</si>
  <si>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</si>
  <si>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</si>
  <si>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</si>
  <si>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</si>
  <si>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</si>
  <si>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</si>
  <si>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</si>
  <si>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</si>
  <si>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</si>
  <si>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</si>
  <si>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</si>
  <si>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</si>
  <si>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</si>
  <si>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</si>
  <si>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</si>
  <si>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</si>
  <si>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</si>
  <si>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</si>
  <si>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</si>
  <si>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</si>
  <si>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</si>
  <si>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</si>
  <si>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</si>
  <si>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</si>
  <si>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</si>
  <si>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</si>
  <si>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</si>
  <si>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</si>
  <si>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</si>
  <si>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</si>
  <si>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</si>
  <si>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</si>
  <si>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</si>
  <si>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</si>
  <si>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</si>
  <si>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</si>
  <si>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</si>
  <si>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</si>
  <si>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</si>
  <si>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</si>
  <si>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</si>
  <si>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</si>
  <si>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</si>
  <si>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</si>
  <si>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</si>
  <si>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</si>
  <si>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</si>
  <si>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</si>
  <si>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</si>
  <si>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</si>
  <si>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</si>
  <si>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</si>
  <si>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</si>
  <si>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</si>
  <si>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</si>
  <si>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</si>
  <si>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</si>
  <si>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</si>
  <si>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</si>
  <si>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</si>
  <si>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</si>
  <si>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</si>
  <si>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</si>
  <si>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</si>
  <si>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</si>
  <si>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</si>
  <si>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</si>
  <si>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</si>
  <si>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</si>
  <si>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</si>
  <si>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</si>
  <si>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</si>
  <si>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</si>
  <si>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</si>
  <si>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</si>
  <si>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</si>
  <si>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</si>
  <si>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</si>
  <si>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</si>
  <si>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</si>
  <si>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</si>
  <si>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</si>
  <si>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</si>
  <si>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</si>
  <si>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</si>
  <si>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</si>
  <si>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</si>
  <si>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</si>
  <si>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</si>
  <si>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</si>
  <si>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</si>
  <si>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</si>
  <si>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</si>
  <si>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</si>
  <si>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</si>
  <si>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</si>
  <si>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</si>
  <si>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</si>
  <si>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</si>
  <si>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</si>
  <si>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</si>
  <si>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</si>
  <si>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</si>
  <si>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</si>
  <si>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</si>
  <si>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</si>
  <si>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</si>
  <si>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</si>
  <si>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</si>
  <si>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</si>
  <si>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</si>
  <si>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</si>
  <si>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</si>
  <si>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</si>
  <si>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</si>
  <si>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</si>
  <si>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</si>
  <si>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</si>
  <si>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</si>
  <si>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</si>
  <si>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</si>
  <si>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</si>
  <si>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</si>
  <si>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</si>
  <si>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</si>
  <si>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</si>
  <si>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</si>
  <si>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</si>
  <si>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</si>
  <si>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</si>
  <si>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</si>
  <si>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</si>
  <si>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</si>
  <si>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</si>
  <si>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</si>
  <si>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</si>
  <si>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</si>
  <si>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</si>
  <si>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</si>
  <si>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</si>
  <si>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</si>
  <si>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</si>
  <si>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</si>
  <si>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</si>
  <si>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</si>
  <si>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</si>
  <si>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</si>
  <si>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</si>
  <si>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</si>
  <si>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</si>
  <si>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</si>
  <si>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</si>
  <si>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</si>
  <si>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</si>
  <si>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</si>
  <si>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</si>
  <si>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</si>
  <si>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</si>
  <si>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</si>
  <si>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</si>
  <si>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</si>
  <si>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</si>
  <si>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</si>
  <si>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</si>
  <si>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</si>
  <si>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</si>
  <si>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</si>
  <si>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</si>
  <si>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</si>
  <si>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</si>
  <si>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</si>
  <si>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</si>
  <si>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</si>
  <si>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</si>
  <si>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</si>
  <si>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</si>
  <si>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</si>
  <si>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</si>
  <si>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</si>
  <si>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</si>
  <si>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</si>
  <si>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</si>
  <si>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</si>
  <si>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</si>
  <si>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</si>
  <si>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</si>
  <si>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</si>
  <si>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</si>
  <si>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</si>
  <si>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</si>
  <si>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</si>
  <si>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</si>
  <si>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</si>
  <si>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</si>
  <si>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</si>
  <si>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</si>
  <si>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</si>
  <si>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</si>
  <si>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</si>
  <si>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</si>
  <si>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</si>
  <si>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</si>
  <si>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</si>
  <si>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</si>
  <si>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</si>
  <si>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</si>
  <si>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</si>
  <si>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</si>
  <si>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</si>
  <si>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</si>
  <si>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</si>
  <si>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</si>
  <si>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</si>
  <si>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</si>
  <si>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</si>
  <si>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</si>
  <si>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</si>
  <si>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</si>
  <si>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</si>
  <si>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</si>
  <si>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</si>
  <si>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</si>
  <si>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</si>
  <si>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</si>
  <si>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</si>
  <si>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</si>
  <si>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</si>
  <si>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</si>
  <si>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</si>
  <si>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</si>
  <si>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</si>
  <si>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</si>
  <si>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</si>
  <si>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</si>
  <si>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</si>
  <si>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</si>
  <si>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</si>
  <si>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</si>
  <si>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</si>
  <si>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</si>
  <si>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</si>
  <si>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</si>
  <si>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</si>
  <si>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</si>
  <si>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</si>
  <si>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</si>
  <si>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</si>
  <si>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</si>
  <si>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</si>
  <si>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</si>
  <si>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</si>
  <si>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</si>
  <si>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</si>
  <si>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</si>
  <si>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</si>
  <si>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</si>
  <si>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</si>
  <si>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</si>
  <si>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</si>
  <si>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</si>
  <si>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</si>
  <si>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</si>
  <si>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</si>
  <si>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</si>
  <si>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</si>
  <si>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</si>
  <si>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</si>
  <si>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</si>
  <si>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</si>
  <si>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</si>
  <si>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</si>
  <si>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</si>
  <si>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</si>
  <si>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</si>
  <si>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</si>
  <si>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</si>
  <si>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</si>
  <si>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</si>
  <si>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</si>
  <si>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</si>
  <si>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</si>
  <si>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</si>
  <si>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</si>
  <si>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</si>
  <si>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</si>
  <si>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</si>
  <si>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</si>
  <si>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</si>
  <si>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</si>
  <si>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</si>
  <si>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</si>
  <si>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</si>
  <si>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</si>
  <si>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</si>
  <si>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</si>
  <si>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</si>
  <si>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</si>
  <si>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</si>
  <si>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</si>
  <si>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</si>
  <si>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</si>
  <si>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</si>
  <si>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</si>
  <si>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</si>
  <si>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</si>
  <si>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</si>
  <si>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</si>
  <si>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</si>
  <si>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</si>
  <si>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</si>
  <si>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</si>
  <si>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</si>
  <si>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</si>
  <si>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</si>
  <si>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</si>
  <si>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</si>
  <si>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</si>
  <si>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</si>
  <si>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</si>
  <si>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</si>
  <si>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</si>
  <si>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</si>
  <si>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</si>
  <si>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</si>
  <si>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</si>
  <si>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</si>
  <si>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</si>
  <si>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</si>
  <si>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</si>
  <si>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</si>
  <si>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</si>
  <si>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</si>
  <si>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</si>
  <si>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</si>
  <si>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</si>
  <si>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</si>
  <si>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</si>
  <si>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</si>
  <si>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</si>
  <si>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</si>
  <si>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</si>
  <si>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</si>
  <si>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</si>
  <si>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</si>
  <si>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</si>
  <si>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</si>
  <si>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</si>
  <si>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</si>
  <si>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</si>
  <si>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</si>
  <si>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</si>
  <si>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</si>
  <si>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</si>
  <si>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</si>
  <si>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</si>
  <si>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</si>
  <si>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</si>
  <si>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</si>
  <si>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</si>
  <si>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</si>
  <si>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</si>
  <si>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</si>
  <si>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</si>
  <si>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</si>
  <si>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</si>
  <si>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</si>
  <si>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</si>
  <si>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</si>
  <si>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</si>
  <si>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</si>
  <si>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</si>
  <si>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</si>
  <si>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</si>
  <si>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</si>
  <si>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</si>
  <si>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</si>
  <si>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</si>
  <si>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</si>
  <si>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</si>
  <si>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</si>
  <si>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</si>
  <si>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</si>
  <si>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</si>
  <si>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</si>
  <si>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</si>
  <si>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</si>
  <si>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</si>
  <si>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</si>
  <si>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</si>
  <si>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</si>
  <si>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</si>
  <si>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</si>
  <si>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</si>
  <si>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</si>
  <si>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</si>
  <si>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</si>
  <si>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</si>
  <si>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</si>
  <si>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</si>
  <si>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</si>
  <si>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</si>
  <si>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</si>
  <si>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</si>
  <si>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</si>
  <si>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</si>
  <si>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</si>
  <si>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</si>
  <si>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</si>
  <si>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</si>
  <si>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</si>
  <si>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</si>
  <si>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</si>
  <si>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</si>
  <si>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</si>
  <si>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</si>
  <si>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</si>
  <si>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</si>
  <si>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</si>
  <si>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</si>
  <si>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</si>
  <si>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</si>
  <si>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</si>
  <si>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</si>
  <si>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</si>
  <si>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</si>
  <si>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</si>
  <si>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</si>
  <si>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</si>
  <si>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</si>
  <si>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</si>
  <si>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</si>
  <si>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</si>
  <si>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</si>
  <si>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</si>
  <si>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</si>
  <si>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</si>
  <si>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</si>
  <si>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</si>
  <si>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</si>
  <si>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</si>
  <si>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</si>
  <si>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</si>
  <si>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</si>
  <si>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</si>
  <si>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</si>
  <si>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</si>
  <si>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</si>
  <si>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</si>
  <si>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</si>
  <si>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</si>
  <si>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</si>
  <si>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</si>
  <si>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</si>
  <si>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</si>
  <si>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</si>
  <si>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</si>
  <si>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</si>
  <si>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</si>
  <si>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</si>
  <si>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</si>
  <si>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</si>
  <si>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</si>
  <si>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</si>
  <si>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</si>
  <si>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</si>
  <si>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</si>
  <si>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</si>
  <si>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</si>
  <si>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</si>
  <si>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</si>
  <si>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</si>
  <si>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</si>
  <si>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</si>
  <si>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</si>
  <si>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</si>
  <si>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</si>
  <si>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</si>
  <si>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</si>
  <si>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</si>
  <si>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</si>
  <si>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</si>
  <si>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</si>
  <si>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</si>
  <si>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</si>
  <si>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</si>
  <si>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</si>
  <si>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</si>
  <si>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</si>
  <si>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</si>
  <si>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</si>
  <si>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</si>
  <si>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</si>
  <si>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</si>
  <si>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</si>
  <si>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</si>
  <si>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</si>
  <si>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</si>
  <si>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</si>
  <si>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</si>
  <si>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</si>
  <si>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</si>
  <si>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</si>
  <si>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</si>
  <si>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</si>
  <si>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</si>
  <si>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</si>
  <si>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</si>
  <si>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</si>
  <si>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</si>
  <si>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</si>
  <si>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</si>
  <si>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</si>
  <si>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</si>
  <si>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</si>
  <si>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</si>
  <si>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</si>
  <si>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</si>
  <si>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</si>
  <si>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</si>
  <si>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</si>
  <si>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</si>
  <si>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</si>
  <si>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</si>
  <si>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</si>
  <si>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</si>
  <si>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</si>
  <si>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</si>
  <si>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</si>
  <si>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</si>
  <si>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</si>
  <si>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</si>
  <si>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</si>
  <si>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</si>
  <si>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</si>
  <si>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</si>
  <si>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</si>
  <si>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</si>
  <si>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</si>
  <si>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</si>
  <si>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</si>
  <si>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</si>
  <si>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</si>
  <si>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</si>
  <si>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</si>
  <si>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</si>
  <si>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</si>
  <si>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</si>
  <si>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</si>
  <si>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</si>
  <si>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</si>
  <si>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</si>
  <si>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</si>
  <si>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</si>
  <si>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</si>
  <si>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</si>
  <si>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</si>
  <si>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</si>
  <si>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</si>
  <si>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</si>
  <si>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</si>
  <si>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</si>
  <si>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</si>
  <si>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</si>
  <si>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</si>
  <si>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</si>
  <si>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</si>
  <si>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</si>
  <si>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</si>
  <si>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</si>
  <si>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</si>
  <si>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</si>
  <si>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</si>
  <si>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</si>
  <si>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</si>
  <si>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</si>
  <si>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</si>
  <si>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</si>
  <si>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</si>
  <si>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</si>
  <si>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</si>
  <si>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</si>
  <si>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</si>
  <si>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</si>
  <si>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</si>
  <si>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</si>
  <si>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</si>
  <si>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</si>
  <si>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</si>
  <si>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</si>
  <si>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</si>
  <si>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</si>
  <si>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</si>
  <si>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</si>
  <si>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</si>
  <si>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</si>
  <si>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</si>
  <si>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</si>
  <si>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</si>
  <si>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</si>
  <si>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</si>
  <si>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</si>
  <si>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</si>
  <si>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</si>
  <si>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</si>
  <si>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</si>
  <si>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</si>
  <si>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</si>
  <si>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</si>
  <si>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</si>
  <si>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</si>
  <si>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</si>
  <si>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</si>
  <si>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</si>
  <si>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</si>
  <si>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</si>
  <si>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</si>
  <si>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</si>
  <si>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</si>
  <si>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</si>
  <si>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</si>
  <si>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</si>
  <si>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</si>
  <si>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</si>
  <si>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</si>
  <si>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</si>
  <si>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</si>
  <si>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</si>
  <si>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</si>
  <si>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</si>
  <si>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</si>
  <si>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</si>
  <si>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</si>
  <si>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</si>
  <si>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</si>
  <si>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</si>
  <si>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</si>
  <si>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</si>
  <si>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</si>
  <si>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</si>
  <si>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</si>
  <si>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</si>
  <si>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</si>
  <si>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</si>
  <si>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</si>
  <si>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</si>
  <si>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</si>
  <si>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</si>
  <si>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</si>
  <si>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</si>
  <si>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</si>
  <si>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</si>
  <si>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</si>
  <si>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</si>
  <si>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</si>
  <si>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</si>
  <si>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</si>
  <si>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</si>
  <si>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</si>
  <si>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</si>
  <si>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</si>
  <si>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</si>
  <si>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</si>
  <si>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</si>
  <si>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</si>
  <si>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</si>
  <si>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</si>
  <si>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</si>
  <si>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</si>
  <si>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</si>
  <si>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</si>
  <si>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</si>
  <si>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</si>
  <si>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</si>
  <si>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</si>
  <si>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</si>
  <si>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</si>
  <si>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</si>
  <si>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</si>
  <si>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</si>
  <si>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</si>
  <si>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</si>
  <si>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</si>
  <si>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</si>
  <si>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</si>
  <si>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</si>
  <si>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</si>
  <si>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</si>
  <si>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</si>
  <si>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</si>
  <si>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</si>
  <si>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</si>
  <si>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</si>
  <si>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</si>
  <si>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</si>
  <si>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</si>
  <si>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</si>
  <si>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</si>
  <si>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</si>
  <si>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</si>
  <si>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</si>
  <si>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</si>
  <si>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</si>
  <si>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</si>
  <si>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</si>
  <si>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</si>
  <si>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</si>
  <si>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</si>
  <si>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</si>
  <si>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</si>
  <si>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</si>
  <si>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</si>
  <si>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</si>
  <si>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</si>
  <si>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</si>
  <si>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</si>
  <si>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</si>
  <si>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</si>
  <si>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</si>
  <si>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</si>
  <si>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</si>
  <si>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</si>
  <si>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</si>
  <si>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</si>
  <si>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</si>
  <si>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</si>
  <si>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</si>
  <si>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</si>
  <si>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</si>
  <si>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</si>
  <si>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</si>
  <si>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</si>
  <si>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</si>
  <si>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</si>
  <si>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</si>
  <si>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</si>
  <si>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</si>
  <si>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</si>
  <si>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</si>
  <si>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</si>
  <si>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</si>
  <si>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</si>
  <si>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</si>
  <si>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</si>
  <si>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</si>
  <si>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</si>
  <si>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</si>
  <si>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</si>
  <si>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</si>
  <si>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</si>
  <si>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</si>
  <si>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</si>
  <si>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</si>
  <si>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</si>
  <si>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</si>
  <si>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</si>
  <si>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</si>
  <si>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</si>
  <si>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</si>
  <si>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</si>
  <si>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</si>
  <si>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</si>
  <si>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</si>
  <si>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</si>
  <si>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</si>
  <si>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</si>
  <si>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</si>
  <si>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</si>
  <si>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</si>
  <si>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</si>
  <si>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</si>
  <si>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</si>
  <si>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</si>
  <si>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</si>
  <si>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</si>
  <si>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</si>
  <si>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</si>
  <si>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</si>
  <si>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</si>
  <si>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</si>
  <si>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</si>
  <si>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</si>
  <si>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</si>
  <si>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</si>
  <si>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</si>
  <si>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</si>
  <si>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</si>
  <si>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</si>
  <si>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</si>
  <si>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</si>
  <si>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</si>
  <si>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</si>
  <si>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</si>
  <si>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</si>
  <si>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</si>
  <si>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</si>
  <si>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</si>
  <si>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</si>
  <si>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</si>
  <si>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</si>
  <si>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</si>
  <si>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</si>
  <si>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</si>
  <si>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</si>
  <si>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</si>
  <si>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</si>
  <si>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</si>
  <si>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</si>
  <si>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</si>
  <si>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</si>
  <si>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</si>
  <si>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</si>
  <si>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</si>
  <si>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</si>
  <si>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</si>
  <si>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</si>
  <si>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</si>
  <si>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</si>
  <si>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</si>
  <si>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</si>
  <si>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</si>
  <si>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</si>
  <si>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</si>
  <si>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</si>
  <si>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</si>
  <si>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</si>
  <si>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</si>
  <si>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</si>
  <si>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</si>
  <si>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</si>
  <si>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</si>
  <si>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</si>
  <si>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</si>
  <si>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</si>
  <si>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</si>
  <si>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</si>
  <si>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</si>
  <si>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</si>
  <si>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</si>
  <si>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</si>
  <si>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</si>
  <si>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</si>
  <si>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</si>
  <si>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</si>
  <si>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</si>
  <si>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</si>
  <si>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</si>
  <si>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</si>
  <si>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</si>
  <si>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</si>
  <si>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</si>
  <si>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</si>
  <si>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</si>
  <si>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</si>
  <si>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</si>
  <si>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</si>
  <si>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</si>
  <si>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</si>
  <si>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</si>
  <si>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</si>
  <si>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</si>
  <si>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</si>
  <si>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</si>
  <si>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</si>
  <si>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</si>
  <si>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</si>
  <si>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</si>
  <si>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</si>
  <si>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</si>
  <si>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</si>
  <si>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</si>
  <si>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</si>
  <si>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</si>
  <si>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</si>
  <si>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</si>
  <si>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</si>
  <si>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</si>
  <si>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</si>
  <si>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</si>
  <si>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</si>
  <si>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</si>
  <si>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</si>
  <si>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</si>
  <si>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</si>
  <si>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</si>
  <si>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</si>
  <si>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</si>
  <si>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</si>
  <si>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</si>
  <si>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</si>
  <si>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</si>
  <si>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</si>
  <si>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</si>
  <si>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</si>
  <si>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</si>
  <si>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</si>
  <si>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</si>
  <si>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</si>
  <si>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</si>
  <si>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</si>
  <si>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</si>
  <si>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</si>
  <si>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</si>
  <si>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</si>
  <si>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</si>
  <si>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</si>
  <si>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</si>
  <si>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</si>
  <si>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</si>
  <si>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</si>
  <si>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</si>
  <si>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</si>
  <si>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</si>
  <si>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</si>
  <si>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</si>
  <si>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</si>
  <si>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</si>
  <si>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</si>
  <si>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</si>
  <si>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</si>
  <si>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</si>
  <si>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</si>
  <si>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</si>
  <si>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</si>
  <si>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</si>
  <si>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</si>
  <si>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</si>
  <si>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</si>
  <si>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</si>
  <si>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</si>
  <si>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</si>
  <si>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</si>
  <si>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</si>
  <si>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</si>
  <si>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</si>
  <si>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</si>
  <si>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</si>
  <si>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</si>
  <si>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</si>
  <si>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</si>
  <si>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</si>
  <si>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</si>
  <si>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</si>
  <si>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</si>
  <si>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</si>
  <si>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</si>
  <si>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</si>
  <si>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</si>
  <si>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</si>
  <si>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</si>
  <si>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</si>
  <si>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</si>
  <si>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</si>
  <si>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</si>
  <si>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</si>
  <si>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</si>
  <si>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</si>
  <si>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</si>
  <si>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</si>
  <si>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</si>
  <si>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</si>
  <si>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</si>
  <si>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</si>
  <si>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</si>
  <si>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</si>
  <si>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</si>
  <si>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</si>
  <si>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</si>
  <si>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</si>
  <si>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</si>
  <si>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</si>
  <si>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</si>
  <si>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</si>
  <si>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</si>
  <si>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</si>
  <si>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</si>
  <si>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</si>
  <si>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</si>
  <si>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</si>
  <si>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</si>
  <si>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</si>
  <si>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</si>
  <si>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</si>
  <si>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</si>
  <si>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</si>
  <si>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</si>
  <si>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</si>
  <si>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</si>
  <si>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</si>
  <si>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</si>
  <si>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</si>
  <si>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</si>
  <si>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</si>
  <si>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</si>
  <si>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</si>
  <si>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</si>
  <si>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</si>
  <si>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</si>
  <si>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</si>
  <si>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</si>
  <si>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</si>
  <si>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</si>
  <si>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</si>
  <si>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</si>
  <si>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</si>
  <si>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</si>
  <si>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</si>
  <si>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</si>
  <si>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</si>
  <si>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</si>
  <si>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</si>
  <si>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</si>
  <si>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</si>
  <si>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</si>
  <si>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</si>
  <si>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</si>
  <si>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</si>
  <si>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</si>
  <si>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</si>
  <si>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</si>
  <si>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</si>
  <si>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</si>
  <si>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</si>
  <si>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</si>
  <si>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</si>
  <si>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</si>
  <si>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</si>
  <si>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</si>
  <si>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</si>
  <si>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</si>
  <si>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</si>
  <si>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</si>
  <si>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</si>
  <si>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</si>
  <si>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</si>
  <si>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</si>
  <si>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</si>
  <si>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</si>
  <si>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</si>
  <si>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</si>
  <si>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</si>
  <si>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</si>
  <si>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</si>
  <si>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</si>
  <si>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</si>
  <si>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</si>
  <si>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</si>
  <si>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</si>
  <si>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</si>
  <si>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</si>
  <si>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</si>
  <si>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</si>
  <si>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</si>
  <si>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</si>
  <si>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</si>
  <si>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</si>
  <si>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</si>
  <si>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</si>
  <si>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</si>
  <si>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</si>
  <si>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</si>
  <si>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</si>
  <si>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</si>
  <si>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</si>
  <si>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</si>
  <si>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</si>
  <si>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</si>
  <si>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</si>
  <si>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</si>
  <si>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</si>
  <si>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</si>
  <si>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</si>
  <si>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</si>
  <si>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</si>
  <si>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</si>
  <si>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</si>
  <si>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</si>
  <si>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</si>
  <si>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</si>
  <si>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</si>
  <si>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</si>
  <si>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</si>
  <si>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</si>
  <si>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</si>
  <si>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</si>
  <si>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</si>
  <si>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</si>
  <si>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</si>
  <si>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</si>
  <si>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</si>
  <si>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</si>
  <si>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</si>
  <si>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</si>
  <si>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</si>
  <si>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</si>
  <si>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</si>
  <si>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</si>
  <si>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</si>
  <si>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</si>
  <si>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</si>
  <si>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</si>
  <si>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</si>
  <si>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</si>
  <si>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</si>
  <si>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</si>
  <si>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</si>
  <si>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</si>
  <si>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</si>
  <si>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</si>
  <si>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</si>
  <si>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</si>
  <si>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</si>
  <si>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</si>
  <si>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</si>
  <si>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</si>
  <si>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</si>
  <si>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</si>
  <si>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</si>
  <si>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</si>
  <si>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</si>
  <si>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</si>
  <si>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</si>
  <si>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</si>
  <si>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</si>
  <si>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</si>
  <si>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</si>
  <si>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</si>
  <si>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</si>
  <si>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</si>
  <si>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</si>
  <si>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</si>
  <si>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</si>
  <si>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</si>
  <si>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</si>
  <si>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</si>
  <si>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</si>
  <si>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</si>
  <si>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</si>
  <si>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</si>
  <si>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</si>
  <si>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</si>
  <si>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</si>
  <si>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</si>
  <si>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</si>
  <si>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</si>
  <si>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</si>
  <si>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</si>
  <si>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</si>
  <si>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</si>
  <si>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</si>
  <si>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</si>
  <si>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</si>
  <si>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</si>
  <si>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</si>
  <si>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</si>
  <si>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</si>
  <si>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</si>
  <si>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</si>
  <si>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</si>
  <si>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</si>
  <si>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</si>
  <si>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</si>
  <si>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</si>
  <si>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</si>
  <si>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</si>
  <si>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</si>
  <si>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</si>
  <si>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</si>
  <si>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</si>
  <si>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</si>
  <si>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</si>
  <si>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</si>
  <si>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</si>
  <si>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</si>
  <si>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</si>
  <si>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</si>
  <si>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</si>
  <si>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</si>
  <si>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</si>
  <si>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</si>
  <si>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</si>
  <si>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</si>
  <si>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</si>
  <si>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</si>
  <si>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</si>
  <si>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</si>
  <si>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</si>
  <si>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</si>
  <si>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</si>
  <si>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</si>
  <si>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</si>
  <si>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</si>
  <si>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</si>
  <si>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</si>
  <si>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</si>
  <si>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</si>
  <si>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</si>
  <si>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</si>
  <si>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</si>
  <si>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</si>
  <si>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</si>
  <si>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</si>
  <si>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</si>
  <si>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</si>
  <si>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</si>
  <si>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</si>
  <si>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</si>
  <si>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</si>
  <si>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</si>
  <si>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</si>
  <si>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</si>
  <si>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</si>
  <si>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</si>
  <si>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</si>
  <si>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</si>
  <si>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</si>
  <si>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</si>
  <si>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</si>
  <si>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</si>
  <si>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</si>
  <si>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</si>
  <si>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</si>
  <si>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</si>
  <si>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</si>
  <si>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</si>
  <si>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</si>
  <si>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</si>
  <si>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</si>
  <si>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</si>
  <si>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</si>
  <si>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</si>
  <si>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</si>
  <si>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</si>
  <si>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</si>
  <si>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</si>
  <si>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</si>
  <si>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</si>
  <si>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</si>
  <si>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</si>
  <si>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</si>
  <si>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</si>
  <si>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</si>
  <si>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</si>
  <si>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</si>
  <si>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</si>
  <si>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</si>
  <si>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</si>
  <si>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</si>
  <si>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</si>
  <si>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</si>
  <si>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</si>
  <si>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</si>
  <si>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</si>
  <si>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</si>
  <si>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</si>
  <si>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</si>
  <si>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</si>
  <si>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</si>
  <si>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</si>
  <si>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</si>
  <si>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</si>
  <si>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</si>
  <si>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</si>
  <si>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</si>
  <si>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</si>
  <si>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</si>
  <si>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</si>
  <si>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</si>
  <si>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</si>
  <si>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</si>
  <si>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</si>
  <si>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</si>
  <si>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</si>
  <si>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</si>
  <si>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</si>
  <si>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</si>
  <si>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</si>
  <si>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</si>
  <si>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</si>
  <si>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</si>
  <si>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</si>
  <si>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</si>
  <si>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</si>
  <si>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</si>
  <si>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</si>
  <si>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</si>
  <si>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</si>
  <si>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</si>
  <si>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</si>
  <si>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</si>
  <si>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</si>
  <si>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</si>
  <si>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</si>
  <si>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</si>
  <si>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</si>
  <si>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</si>
  <si>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</si>
  <si>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</si>
  <si>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</si>
  <si>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</si>
  <si>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</si>
  <si>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</si>
  <si>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</si>
  <si>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</si>
  <si>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</si>
  <si>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</si>
  <si>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</si>
  <si>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</si>
  <si>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</si>
  <si>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</si>
  <si>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</si>
  <si>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</si>
  <si>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</si>
  <si>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</si>
  <si>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</si>
  <si>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</si>
  <si>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</si>
  <si>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</si>
  <si>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</si>
  <si>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</si>
  <si>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</si>
  <si>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</si>
  <si>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</si>
  <si>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</si>
  <si>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</si>
  <si>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</si>
  <si>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</si>
  <si>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</si>
  <si>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</si>
  <si>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</si>
  <si>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</si>
  <si>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</si>
  <si>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</si>
  <si>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</si>
  <si>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</si>
  <si>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</si>
  <si>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</si>
  <si>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</si>
  <si>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</si>
  <si>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</si>
  <si>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</si>
  <si>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</si>
  <si>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</si>
  <si>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</si>
  <si>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</si>
  <si>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</si>
  <si>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</si>
  <si>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</si>
  <si>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</si>
  <si>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</si>
  <si>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</si>
  <si>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</si>
  <si>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</si>
  <si>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</si>
  <si>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</si>
  <si>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</si>
  <si>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</si>
  <si>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</si>
  <si>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</si>
  <si>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</si>
  <si>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</si>
  <si>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</si>
  <si>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</si>
  <si>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</si>
  <si>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</si>
  <si>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</si>
  <si>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</si>
  <si>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</si>
  <si>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</si>
  <si>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</si>
  <si>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</si>
  <si>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</si>
  <si>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</si>
  <si>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</si>
  <si>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</si>
  <si>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</si>
  <si>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</si>
  <si>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</si>
  <si>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</si>
  <si>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</si>
  <si>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</si>
  <si>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</si>
  <si>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</si>
  <si>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</si>
  <si>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</si>
  <si>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</si>
  <si>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</si>
  <si>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</si>
  <si>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</si>
  <si>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</si>
  <si>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</si>
  <si>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</si>
  <si>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</si>
  <si>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</si>
  <si>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</si>
  <si>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</si>
  <si>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</si>
  <si>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</si>
  <si>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</si>
  <si>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</si>
  <si>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</si>
  <si>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</si>
  <si>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</si>
  <si>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</si>
  <si>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</si>
  <si>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</si>
  <si>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</si>
  <si>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</si>
  <si>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</si>
  <si>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</si>
  <si>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</si>
  <si>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</si>
  <si>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</si>
  <si>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</si>
  <si>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</si>
  <si>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</si>
  <si>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</si>
  <si>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</si>
  <si>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</si>
  <si>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</si>
  <si>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</si>
  <si>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</si>
  <si>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</si>
  <si>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</si>
  <si>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</si>
  <si>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</si>
  <si>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</si>
  <si>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</si>
  <si>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</si>
  <si>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</si>
  <si>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</si>
  <si>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</si>
  <si>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</si>
  <si>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</si>
  <si>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</si>
  <si>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</si>
  <si>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</si>
  <si>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</si>
  <si>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</si>
  <si>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</si>
  <si>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</si>
  <si>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</si>
  <si>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</si>
  <si>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</si>
  <si>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</si>
  <si>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</si>
  <si>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</si>
  <si>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</si>
  <si>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</si>
  <si>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</si>
  <si>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</si>
  <si>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</si>
  <si>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</si>
  <si>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</si>
  <si>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</si>
  <si>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</si>
  <si>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</si>
  <si>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</si>
  <si>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</si>
  <si>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</si>
  <si>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</si>
  <si>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</si>
  <si>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</si>
  <si>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</si>
  <si>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</si>
  <si>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</si>
  <si>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</si>
  <si>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</si>
  <si>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</si>
  <si>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</si>
  <si>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</si>
  <si>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</si>
  <si>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</si>
  <si>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</si>
  <si>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</si>
  <si>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</si>
  <si>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</si>
  <si>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</si>
  <si>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</si>
  <si>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</si>
  <si>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</si>
  <si>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</si>
  <si>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</si>
  <si>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</si>
  <si>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</si>
  <si>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</si>
  <si>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</si>
  <si>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</si>
  <si>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</si>
  <si>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</si>
  <si>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</si>
  <si>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</si>
  <si>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</si>
  <si>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</si>
  <si>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</si>
  <si>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</si>
  <si>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</si>
  <si>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</si>
  <si>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</si>
  <si>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</si>
  <si>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</si>
  <si>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</si>
  <si>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</si>
  <si>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</si>
  <si>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</si>
  <si>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</si>
  <si>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</si>
  <si>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</si>
  <si>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</si>
  <si>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</si>
  <si>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</si>
  <si>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</si>
  <si>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</si>
  <si>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</si>
  <si>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</si>
  <si>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</si>
  <si>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</si>
  <si>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</si>
  <si>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</si>
  <si>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</si>
  <si>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</si>
  <si>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</si>
  <si>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</si>
  <si>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</si>
  <si>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</si>
  <si>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</si>
  <si>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</si>
  <si>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</si>
  <si>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</si>
  <si>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</si>
  <si>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</si>
  <si>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</si>
  <si>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</si>
  <si>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</si>
  <si>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</si>
  <si>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</si>
  <si>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</si>
  <si>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</si>
  <si>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</si>
  <si>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</si>
  <si>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</si>
  <si>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</si>
  <si>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</si>
  <si>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</si>
  <si>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</si>
  <si>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</si>
  <si>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</si>
  <si>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</si>
  <si>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</si>
  <si>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</si>
  <si>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</si>
  <si>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</si>
  <si>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</si>
  <si>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</si>
  <si>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</si>
  <si>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</si>
  <si>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</si>
  <si>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</si>
  <si>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</si>
  <si>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</si>
  <si>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</si>
  <si>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</si>
  <si>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</si>
  <si>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</si>
  <si>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</si>
  <si>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</si>
  <si>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</si>
  <si>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</si>
  <si>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</si>
  <si>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</si>
  <si>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</si>
  <si>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</si>
  <si>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</si>
  <si>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</si>
  <si>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鹿児島県知事　塩田　康一</t>
    <rPh sb="0" eb="4">
      <t>カゴシマケン</t>
    </rPh>
    <rPh sb="4" eb="6">
      <t>チジ</t>
    </rPh>
    <rPh sb="7" eb="9">
      <t>シオタ</t>
    </rPh>
    <rPh sb="10" eb="12">
      <t>コウイチ</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</si>
</sst>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3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9" t="s">
        <v>8960</v>
      </c>
      <c r="F5" s="419"/>
      <c r="G5" s="420"/>
    </row>
    <row r="6" spans="1:7" ht="39.6" customHeight="1" x14ac:dyDescent="0.15">
      <c r="C6" s="43" t="s">
        <v>8036</v>
      </c>
      <c r="D6" s="44" t="s">
        <v>8955</v>
      </c>
      <c r="E6" s="406" t="s">
        <v>8956</v>
      </c>
      <c r="F6" s="407"/>
      <c r="G6" s="408"/>
    </row>
    <row r="7" spans="1:7" ht="39.6" customHeight="1" x14ac:dyDescent="0.15">
      <c r="C7" s="43" t="s">
        <v>8968</v>
      </c>
      <c r="D7" s="44" t="s">
        <v>8951</v>
      </c>
      <c r="E7" s="412" t="s">
        <v>8957</v>
      </c>
      <c r="F7" s="413"/>
      <c r="G7" s="414"/>
    </row>
    <row r="8" spans="1:7" ht="39.6" customHeight="1" x14ac:dyDescent="0.15">
      <c r="C8" s="43" t="s">
        <v>8038</v>
      </c>
      <c r="D8" s="44" t="s">
        <v>8950</v>
      </c>
      <c r="E8" s="406" t="s">
        <v>8978</v>
      </c>
      <c r="F8" s="407"/>
      <c r="G8" s="408"/>
    </row>
    <row r="9" spans="1:7" ht="39.6" customHeight="1" x14ac:dyDescent="0.15">
      <c r="C9" s="43" t="s">
        <v>8039</v>
      </c>
      <c r="D9" s="44" t="s">
        <v>8953</v>
      </c>
      <c r="E9" s="406" t="s">
        <v>8954</v>
      </c>
      <c r="F9" s="407"/>
      <c r="G9" s="408"/>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18" t="s">
        <v>8960</v>
      </c>
      <c r="F13" s="419"/>
      <c r="G13" s="420"/>
    </row>
    <row r="14" spans="1:7" ht="39" customHeight="1" x14ac:dyDescent="0.15">
      <c r="C14" s="43" t="s">
        <v>8967</v>
      </c>
      <c r="D14" s="50" t="s">
        <v>8958</v>
      </c>
      <c r="E14" s="406" t="s">
        <v>8965</v>
      </c>
      <c r="F14" s="407"/>
      <c r="G14" s="408"/>
    </row>
    <row r="15" spans="1:7" ht="39" customHeight="1" x14ac:dyDescent="0.15">
      <c r="C15" s="43" t="s">
        <v>8968</v>
      </c>
      <c r="D15" s="50" t="s">
        <v>8961</v>
      </c>
      <c r="E15" s="406" t="s">
        <v>8962</v>
      </c>
      <c r="F15" s="407"/>
      <c r="G15" s="408"/>
    </row>
    <row r="16" spans="1:7" ht="39" customHeight="1" x14ac:dyDescent="0.15">
      <c r="C16" s="43" t="s">
        <v>8969</v>
      </c>
      <c r="D16" s="50" t="s">
        <v>8963</v>
      </c>
      <c r="E16" s="406" t="s">
        <v>8964</v>
      </c>
      <c r="F16" s="407"/>
      <c r="G16" s="408"/>
    </row>
    <row r="17" spans="2:12" ht="39" customHeight="1" x14ac:dyDescent="0.15">
      <c r="C17" s="43" t="s">
        <v>8970</v>
      </c>
      <c r="D17" s="50" t="s">
        <v>8966</v>
      </c>
      <c r="E17" s="406" t="s">
        <v>9066</v>
      </c>
      <c r="F17" s="407"/>
      <c r="G17" s="408"/>
    </row>
    <row r="18" spans="2:12" ht="39" customHeight="1" x14ac:dyDescent="0.15">
      <c r="C18" s="43" t="s">
        <v>8971</v>
      </c>
      <c r="D18" s="50" t="s">
        <v>8518</v>
      </c>
      <c r="E18" s="409" t="s">
        <v>9016</v>
      </c>
      <c r="F18" s="410"/>
      <c r="G18" s="411"/>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18" t="s">
        <v>8960</v>
      </c>
      <c r="F21" s="419"/>
      <c r="G21" s="420"/>
    </row>
    <row r="22" spans="2:12" ht="39" customHeight="1" x14ac:dyDescent="0.15">
      <c r="C22" s="396" t="s">
        <v>8967</v>
      </c>
      <c r="D22" s="399" t="s">
        <v>8558</v>
      </c>
      <c r="E22" s="403" t="s">
        <v>8985</v>
      </c>
      <c r="F22" s="404"/>
      <c r="G22" s="405"/>
    </row>
    <row r="23" spans="2:12" ht="27.6" customHeight="1" x14ac:dyDescent="0.15">
      <c r="C23" s="397"/>
      <c r="D23" s="400"/>
      <c r="E23" s="402" t="s">
        <v>8996</v>
      </c>
      <c r="F23" s="46" t="s">
        <v>8973</v>
      </c>
      <c r="G23" s="44" t="s">
        <v>8987</v>
      </c>
    </row>
    <row r="24" spans="2:12" ht="27.6" customHeight="1" x14ac:dyDescent="0.15">
      <c r="C24" s="397"/>
      <c r="D24" s="400"/>
      <c r="E24" s="402"/>
      <c r="F24" s="52" t="s">
        <v>8974</v>
      </c>
      <c r="G24" s="44" t="s">
        <v>8988</v>
      </c>
    </row>
    <row r="25" spans="2:12" ht="27.6" customHeight="1" x14ac:dyDescent="0.15">
      <c r="C25" s="397"/>
      <c r="D25" s="400"/>
      <c r="E25" s="402"/>
      <c r="F25" s="43" t="s">
        <v>8977</v>
      </c>
      <c r="G25" s="44" t="s">
        <v>8989</v>
      </c>
    </row>
    <row r="26" spans="2:12" ht="27.6" customHeight="1" x14ac:dyDescent="0.15">
      <c r="C26" s="397"/>
      <c r="D26" s="400"/>
      <c r="E26" s="402"/>
      <c r="F26" s="43" t="s">
        <v>8975</v>
      </c>
      <c r="G26" s="44" t="s">
        <v>8990</v>
      </c>
    </row>
    <row r="27" spans="2:12" ht="27.6" customHeight="1" x14ac:dyDescent="0.15">
      <c r="C27" s="397"/>
      <c r="D27" s="400"/>
      <c r="E27" s="402"/>
      <c r="F27" s="43" t="s">
        <v>8976</v>
      </c>
      <c r="G27" s="44" t="s">
        <v>8991</v>
      </c>
    </row>
    <row r="28" spans="2:12" ht="27.6" customHeight="1" x14ac:dyDescent="0.15">
      <c r="C28" s="398"/>
      <c r="D28" s="401"/>
      <c r="E28" s="402"/>
      <c r="F28" s="53"/>
      <c r="G28" s="44" t="s">
        <v>8992</v>
      </c>
    </row>
    <row r="29" spans="2:12" ht="54.75" customHeight="1" x14ac:dyDescent="0.15">
      <c r="C29" s="43" t="s">
        <v>8968</v>
      </c>
      <c r="D29" s="50" t="s">
        <v>190</v>
      </c>
      <c r="E29" s="412" t="s">
        <v>9041</v>
      </c>
      <c r="F29" s="413"/>
      <c r="G29" s="414"/>
    </row>
    <row r="30" spans="2:12" x14ac:dyDescent="0.15">
      <c r="C30" s="396" t="s">
        <v>8969</v>
      </c>
      <c r="D30" s="399" t="s">
        <v>8622</v>
      </c>
      <c r="E30" s="415" t="s">
        <v>8993</v>
      </c>
      <c r="F30" s="416"/>
      <c r="G30" s="417"/>
    </row>
    <row r="31" spans="2:12" ht="39" customHeight="1" x14ac:dyDescent="0.15">
      <c r="C31" s="397"/>
      <c r="D31" s="400"/>
      <c r="E31" s="402" t="s">
        <v>8997</v>
      </c>
      <c r="F31" s="45" t="s">
        <v>8933</v>
      </c>
      <c r="G31" s="54" t="s">
        <v>8986</v>
      </c>
    </row>
    <row r="32" spans="2:12" ht="39" customHeight="1" x14ac:dyDescent="0.15">
      <c r="C32" s="397"/>
      <c r="D32" s="400"/>
      <c r="E32" s="402"/>
      <c r="F32" s="45" t="s">
        <v>8979</v>
      </c>
      <c r="G32" s="55" t="s">
        <v>8980</v>
      </c>
    </row>
    <row r="33" spans="2:7" ht="39" customHeight="1" x14ac:dyDescent="0.15">
      <c r="C33" s="397"/>
      <c r="D33" s="400"/>
      <c r="E33" s="402"/>
      <c r="F33" s="45" t="s">
        <v>8981</v>
      </c>
      <c r="G33" s="51" t="s">
        <v>8982</v>
      </c>
    </row>
    <row r="34" spans="2:7" ht="56.25" x14ac:dyDescent="0.15">
      <c r="C34" s="397"/>
      <c r="D34" s="400"/>
      <c r="E34" s="402"/>
      <c r="F34" s="43" t="s">
        <v>8624</v>
      </c>
      <c r="G34" s="54" t="s">
        <v>8994</v>
      </c>
    </row>
    <row r="35" spans="2:7" ht="39" customHeight="1" x14ac:dyDescent="0.15">
      <c r="C35" s="398"/>
      <c r="D35" s="401"/>
      <c r="E35" s="402"/>
      <c r="F35" s="43" t="s">
        <v>8983</v>
      </c>
      <c r="G35" s="55" t="s">
        <v>8984</v>
      </c>
    </row>
    <row r="36" spans="2:7" ht="128.25" customHeight="1" x14ac:dyDescent="0.15">
      <c r="C36" s="43" t="s">
        <v>8970</v>
      </c>
      <c r="D36" s="50" t="s">
        <v>8626</v>
      </c>
      <c r="E36" s="406" t="s">
        <v>8998</v>
      </c>
      <c r="F36" s="410"/>
      <c r="G36" s="411"/>
    </row>
    <row r="37" spans="2:7" ht="18.75" customHeight="1" x14ac:dyDescent="0.15"/>
    <row r="38" spans="2:7" ht="19.5" x14ac:dyDescent="0.15">
      <c r="B38" s="23" t="s">
        <v>8995</v>
      </c>
    </row>
    <row r="39" spans="2:7" ht="19.5" x14ac:dyDescent="0.15">
      <c r="C39" s="23" t="s">
        <v>9012</v>
      </c>
    </row>
    <row r="40" spans="2:7" x14ac:dyDescent="0.15">
      <c r="C40" s="33" t="s">
        <v>194</v>
      </c>
      <c r="D40" s="418" t="s">
        <v>9013</v>
      </c>
      <c r="E40" s="419"/>
      <c r="F40" s="419"/>
      <c r="G40" s="420"/>
    </row>
    <row r="41" spans="2:7" ht="57" customHeight="1" x14ac:dyDescent="0.15">
      <c r="C41" s="43" t="s">
        <v>8036</v>
      </c>
      <c r="D41" s="406" t="s">
        <v>9040</v>
      </c>
      <c r="E41" s="407"/>
      <c r="F41" s="407"/>
      <c r="G41" s="408"/>
    </row>
    <row r="42" spans="2:7" ht="39" customHeight="1" x14ac:dyDescent="0.15">
      <c r="C42" s="43" t="s">
        <v>8037</v>
      </c>
      <c r="D42" s="406" t="s">
        <v>9014</v>
      </c>
      <c r="E42" s="407"/>
      <c r="F42" s="407"/>
      <c r="G42" s="408"/>
    </row>
    <row r="43" spans="2:7" ht="39" customHeight="1" x14ac:dyDescent="0.15">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H21" sqref="H2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8933</v>
      </c>
      <c r="J6" s="351" t="s">
        <v>9018</v>
      </c>
    </row>
    <row r="7" spans="1:10" ht="33" customHeight="1" thickBot="1" x14ac:dyDescent="0.2">
      <c r="C7" s="223" t="s">
        <v>8037</v>
      </c>
      <c r="D7" s="457" t="s">
        <v>184</v>
      </c>
      <c r="E7" s="458"/>
      <c r="F7" s="459"/>
      <c r="G7" s="304" t="str">
        <f>IF(ISBLANK(H7),"必須","入力済")</f>
        <v>必須</v>
      </c>
      <c r="H7" s="88"/>
      <c r="I7" s="224" t="s">
        <v>8933</v>
      </c>
      <c r="J7" s="352" t="s">
        <v>9019</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8751</v>
      </c>
      <c r="F9" s="461"/>
      <c r="G9" s="305" t="str">
        <f>IF(ISBLANK(H9),"必須","入力済")</f>
        <v>必須</v>
      </c>
      <c r="H9" s="59"/>
      <c r="I9" s="228" t="s">
        <v>8788</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8754</v>
      </c>
      <c r="F17" s="482"/>
      <c r="G17" s="307" t="str">
        <f>IF(ISBLANK(H17),"必須","入力済")</f>
        <v>必須</v>
      </c>
      <c r="H17" s="118"/>
      <c r="I17" s="234" t="s">
        <v>8788</v>
      </c>
      <c r="J17" s="357" t="s">
        <v>8750</v>
      </c>
    </row>
    <row r="18" spans="3:10" ht="33.75" thickBot="1" x14ac:dyDescent="0.2">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15">
      <c r="C19" s="225" t="s">
        <v>8535</v>
      </c>
      <c r="D19" s="421" t="s">
        <v>8601</v>
      </c>
      <c r="E19" s="424" t="s">
        <v>8560</v>
      </c>
      <c r="F19" s="425"/>
      <c r="G19" s="304" t="str">
        <f>IF(ISBLANK(H19),"必須","入力済")</f>
        <v>必須</v>
      </c>
      <c r="H19" s="63"/>
      <c r="I19" s="236" t="s">
        <v>8624</v>
      </c>
      <c r="J19" s="359" t="s">
        <v>9084</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15">
      <c r="C21" s="227" t="s">
        <v>8537</v>
      </c>
      <c r="D21" s="452"/>
      <c r="E21" s="472" t="s">
        <v>9068</v>
      </c>
      <c r="F21" s="473"/>
      <c r="G21" s="305" t="str">
        <f>IF(ISBLANK(H21),"必須","入力済")</f>
        <v>必須</v>
      </c>
      <c r="H21" s="119"/>
      <c r="I21" s="238" t="s">
        <v>8789</v>
      </c>
      <c r="J21" s="354" t="s">
        <v>8768</v>
      </c>
    </row>
    <row r="22" spans="3:10" ht="33" x14ac:dyDescent="0.15">
      <c r="C22" s="227" t="s">
        <v>8538</v>
      </c>
      <c r="D22" s="452"/>
      <c r="E22" s="454" t="s">
        <v>8472</v>
      </c>
      <c r="F22" s="455"/>
      <c r="G22" s="309" t="str">
        <f>IF(ISBLANK(H22),"必須","入力済")</f>
        <v>必須</v>
      </c>
      <c r="H22" s="118"/>
      <c r="I22" s="237" t="s">
        <v>8787</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8695</v>
      </c>
      <c r="F26" s="425"/>
      <c r="G26" s="308" t="str">
        <f t="shared" si="0"/>
        <v>必須</v>
      </c>
      <c r="H26" s="63"/>
      <c r="I26" s="240" t="s">
        <v>8624</v>
      </c>
      <c r="J26" s="353" t="s">
        <v>9069</v>
      </c>
    </row>
    <row r="27" spans="3:10" ht="49.5" x14ac:dyDescent="0.15">
      <c r="C27" s="227" t="s">
        <v>8543</v>
      </c>
      <c r="D27" s="422"/>
      <c r="E27" s="460" t="s">
        <v>8562</v>
      </c>
      <c r="F27" s="461"/>
      <c r="G27" s="305" t="str">
        <f t="shared" si="0"/>
        <v>必須</v>
      </c>
      <c r="H27" s="119"/>
      <c r="I27" s="241" t="s">
        <v>8789</v>
      </c>
      <c r="J27" s="361" t="s">
        <v>8769</v>
      </c>
    </row>
    <row r="28" spans="3:10" ht="33" x14ac:dyDescent="0.15">
      <c r="C28" s="227" t="s">
        <v>8544</v>
      </c>
      <c r="D28" s="422"/>
      <c r="E28" s="472" t="s">
        <v>8563</v>
      </c>
      <c r="F28" s="473"/>
      <c r="G28" s="305" t="str">
        <f t="shared" si="0"/>
        <v>必須</v>
      </c>
      <c r="H28" s="119"/>
      <c r="I28" s="241" t="s">
        <v>8787</v>
      </c>
      <c r="J28" s="361" t="s">
        <v>8548</v>
      </c>
    </row>
    <row r="29" spans="3:10" ht="33.75" thickBot="1" x14ac:dyDescent="0.2">
      <c r="C29" s="229" t="s">
        <v>8545</v>
      </c>
      <c r="D29" s="423"/>
      <c r="E29" s="436" t="s">
        <v>8520</v>
      </c>
      <c r="F29" s="438"/>
      <c r="G29" s="311" t="str">
        <f t="shared" si="0"/>
        <v>必須</v>
      </c>
      <c r="H29" s="97"/>
      <c r="I29" s="242" t="s">
        <v>8787</v>
      </c>
      <c r="J29" s="362" t="s">
        <v>8770</v>
      </c>
    </row>
    <row r="30" spans="3:10" ht="49.5" customHeight="1" x14ac:dyDescent="0.15">
      <c r="C30" s="225" t="s">
        <v>8546</v>
      </c>
      <c r="D30" s="451" t="s">
        <v>8564</v>
      </c>
      <c r="E30" s="424" t="s">
        <v>185</v>
      </c>
      <c r="F30" s="425"/>
      <c r="G30" s="312" t="str">
        <f t="shared" si="0"/>
        <v>必須</v>
      </c>
      <c r="H30" s="63"/>
      <c r="I30" s="236" t="s">
        <v>8624</v>
      </c>
      <c r="J30" s="353" t="s">
        <v>11104</v>
      </c>
    </row>
    <row r="31" spans="3:10" ht="50.25" thickBot="1" x14ac:dyDescent="0.2">
      <c r="C31" s="229" t="s">
        <v>8547</v>
      </c>
      <c r="D31" s="453"/>
      <c r="E31" s="483" t="s">
        <v>8753</v>
      </c>
      <c r="F31" s="484"/>
      <c r="G31" s="311" t="str">
        <f t="shared" si="0"/>
        <v>必須</v>
      </c>
      <c r="H31" s="120"/>
      <c r="I31" s="244" t="s">
        <v>8789</v>
      </c>
      <c r="J31" s="363" t="s">
        <v>8771</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8694</v>
      </c>
      <c r="D33" s="467" t="s">
        <v>8763</v>
      </c>
      <c r="E33" s="468"/>
      <c r="F33" s="469"/>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8754</v>
      </c>
      <c r="F40" s="455"/>
      <c r="G40" s="308" t="str">
        <f>IF(ISBLANK(H40),"必須","入力済")</f>
        <v>必須</v>
      </c>
      <c r="H40" s="118"/>
      <c r="I40" s="234" t="s">
        <v>8789</v>
      </c>
      <c r="J40" s="366" t="s">
        <v>8756</v>
      </c>
    </row>
    <row r="41" spans="2:10" ht="33.75" thickBot="1" x14ac:dyDescent="0.2">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15">
      <c r="C42" s="225" t="s">
        <v>8535</v>
      </c>
      <c r="D42" s="464" t="s">
        <v>8568</v>
      </c>
      <c r="E42" s="424" t="s">
        <v>8560</v>
      </c>
      <c r="F42" s="425"/>
      <c r="G42" s="304" t="str">
        <f>IF(ISBLANK(H42),"必須","入力済")</f>
        <v>必須</v>
      </c>
      <c r="H42" s="63"/>
      <c r="I42" s="236" t="s">
        <v>8624</v>
      </c>
      <c r="J42" s="359" t="s">
        <v>9085</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x14ac:dyDescent="0.2">
      <c r="C44" s="229" t="s">
        <v>8537</v>
      </c>
      <c r="D44" s="466"/>
      <c r="E44" s="439" t="s">
        <v>9068</v>
      </c>
      <c r="F44" s="441"/>
      <c r="G44" s="311" t="str">
        <f>IF(ISBLANK(H44),"必須","入力済")</f>
        <v>必須</v>
      </c>
      <c r="H44" s="120"/>
      <c r="I44" s="244" t="s">
        <v>8789</v>
      </c>
      <c r="J44" s="363" t="s">
        <v>8768</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9073</v>
      </c>
      <c r="E46" s="427"/>
      <c r="F46" s="428"/>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8933</v>
      </c>
      <c r="J52" s="369" t="s">
        <v>9024</v>
      </c>
    </row>
    <row r="53" spans="2:11" ht="49.5" customHeight="1" thickBot="1" x14ac:dyDescent="0.2">
      <c r="C53" s="223" t="s">
        <v>8038</v>
      </c>
      <c r="D53" s="444" t="s">
        <v>9057</v>
      </c>
      <c r="E53" s="442"/>
      <c r="F53" s="443"/>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0" t="s">
        <v>9025</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11109</v>
      </c>
      <c r="H66" s="337" t="str">
        <f>IFERROR(VLOOKUP(A67,参照A!ET5:EU71,2,FALSE), "")</f>
        <v>鹿児島県</v>
      </c>
      <c r="I66" s="261" t="s">
        <v>8639</v>
      </c>
      <c r="J66" s="353" t="s">
        <v>8637</v>
      </c>
    </row>
    <row r="67" spans="1:10" ht="33" customHeight="1" x14ac:dyDescent="0.15">
      <c r="A67" s="262" t="str">
        <f>行政用!H18</f>
        <v>鹿児島県_46</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9079</v>
      </c>
    </row>
    <row r="73" spans="1:10" ht="33" customHeight="1" thickBot="1" x14ac:dyDescent="0.2">
      <c r="C73" s="229" t="s">
        <v>8537</v>
      </c>
      <c r="D73" s="453"/>
      <c r="E73" s="436" t="s">
        <v>8579</v>
      </c>
      <c r="F73" s="438"/>
      <c r="G73" s="306" t="str">
        <f>IF(ISBLANK(H73),"必須","入力済")</f>
        <v>必須</v>
      </c>
      <c r="H73" s="62"/>
      <c r="I73" s="270" t="s">
        <v>8624</v>
      </c>
      <c r="J73" s="355" t="s">
        <v>9080</v>
      </c>
    </row>
    <row r="74" spans="1:10" ht="33" customHeight="1" thickBot="1" x14ac:dyDescent="0.2">
      <c r="C74" s="223" t="s">
        <v>8538</v>
      </c>
      <c r="D74" s="426" t="s">
        <v>8759</v>
      </c>
      <c r="E74" s="427"/>
      <c r="F74" s="428"/>
      <c r="G74" s="316" t="str">
        <f>IF(ISBLANK(H74), "必須",  "入力済")</f>
        <v>必須</v>
      </c>
      <c r="H74" s="67"/>
      <c r="I74" s="271" t="s">
        <v>8787</v>
      </c>
      <c r="J74" s="367" t="s">
        <v>8772</v>
      </c>
    </row>
    <row r="75" spans="1:10" ht="33" customHeight="1" thickBot="1" x14ac:dyDescent="0.2">
      <c r="C75" s="223" t="s">
        <v>8539</v>
      </c>
      <c r="D75" s="444" t="s">
        <v>8474</v>
      </c>
      <c r="E75" s="442"/>
      <c r="F75" s="443"/>
      <c r="G75" s="321" t="str">
        <f>IF(ISBLANK(H75),"可能な限り","入力済")</f>
        <v>可能な限り</v>
      </c>
      <c r="H75" s="69"/>
      <c r="I75" s="273" t="s">
        <v>8787</v>
      </c>
      <c r="J75" s="364" t="s">
        <v>8773</v>
      </c>
    </row>
    <row r="76" spans="1:10" ht="66" customHeight="1" thickBot="1" x14ac:dyDescent="0.2">
      <c r="C76" s="223" t="s">
        <v>8540</v>
      </c>
      <c r="D76" s="444" t="s">
        <v>8612</v>
      </c>
      <c r="E76" s="442"/>
      <c r="F76" s="443"/>
      <c r="G76" s="313" t="str">
        <f>IF(ISBLANK(H76),"必須","入力済")</f>
        <v>必須</v>
      </c>
      <c r="H76" s="70"/>
      <c r="I76" s="274" t="s">
        <v>8624</v>
      </c>
      <c r="J76" s="364" t="s">
        <v>9096</v>
      </c>
    </row>
    <row r="77" spans="1:10" ht="33.75" thickBot="1" x14ac:dyDescent="0.2">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
      <c r="C78" s="223" t="s">
        <v>8542</v>
      </c>
      <c r="D78" s="444" t="s">
        <v>8061</v>
      </c>
      <c r="E78" s="442"/>
      <c r="F78" s="443"/>
      <c r="G78" s="321" t="str">
        <f>IF(ISBLANK(H78),"可能な限り","入力済")</f>
        <v>可能な限り</v>
      </c>
      <c r="H78" s="72"/>
      <c r="I78" s="276" t="s">
        <v>8787</v>
      </c>
      <c r="J78" s="364" t="s">
        <v>9081</v>
      </c>
    </row>
    <row r="79" spans="1:10" ht="33" customHeight="1" thickBot="1" x14ac:dyDescent="0.2">
      <c r="C79" s="223" t="s">
        <v>8543</v>
      </c>
      <c r="D79" s="426" t="s">
        <v>8476</v>
      </c>
      <c r="E79" s="427"/>
      <c r="F79" s="428"/>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8744</v>
      </c>
      <c r="E83" s="437"/>
      <c r="F83" s="438"/>
      <c r="G83" s="306" t="str">
        <f>IF(ISBLANK(H83),"必須","入力済")</f>
        <v>必須</v>
      </c>
      <c r="H83" s="62"/>
      <c r="I83" s="247" t="s">
        <v>8624</v>
      </c>
      <c r="J83" s="355" t="s">
        <v>9030</v>
      </c>
    </row>
    <row r="84" spans="2:10" ht="33" x14ac:dyDescent="0.15">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9079</v>
      </c>
    </row>
    <row r="89" spans="2:10" ht="33" customHeight="1" thickBot="1" x14ac:dyDescent="0.2">
      <c r="C89" s="229" t="s">
        <v>8536</v>
      </c>
      <c r="D89" s="431"/>
      <c r="E89" s="439" t="s">
        <v>8579</v>
      </c>
      <c r="F89" s="441"/>
      <c r="G89" s="326" t="str">
        <f>IF(ISBLANK(H89),"必須","入力済")</f>
        <v>必須</v>
      </c>
      <c r="H89" s="65"/>
      <c r="I89" s="286" t="s">
        <v>8624</v>
      </c>
      <c r="J89" s="363" t="s">
        <v>9080</v>
      </c>
    </row>
    <row r="90" spans="2:10" ht="33" customHeight="1" thickBot="1" x14ac:dyDescent="0.2">
      <c r="C90" s="223" t="s">
        <v>8537</v>
      </c>
      <c r="D90" s="447" t="s">
        <v>8759</v>
      </c>
      <c r="E90" s="448"/>
      <c r="F90" s="449"/>
      <c r="G90" s="327" t="str">
        <f>IF(ISBLANK(H90), "必須",  "入力済")</f>
        <v>必須</v>
      </c>
      <c r="H90" s="67"/>
      <c r="I90" s="287" t="s">
        <v>8787</v>
      </c>
      <c r="J90" s="377" t="s">
        <v>8772</v>
      </c>
    </row>
    <row r="91" spans="2:10" ht="33" customHeight="1" thickBot="1" x14ac:dyDescent="0.2">
      <c r="C91" s="223" t="s">
        <v>8538</v>
      </c>
      <c r="D91" s="426" t="s">
        <v>8474</v>
      </c>
      <c r="E91" s="427"/>
      <c r="F91" s="428"/>
      <c r="G91" s="328" t="str">
        <f>IF(ISBLANK(H91),"可能な限り","入力済")</f>
        <v>可能な限り</v>
      </c>
      <c r="H91" s="79"/>
      <c r="I91" s="289" t="s">
        <v>8787</v>
      </c>
      <c r="J91" s="367" t="s">
        <v>8776</v>
      </c>
    </row>
    <row r="92" spans="2:10" ht="66" customHeight="1" thickBot="1" x14ac:dyDescent="0.2">
      <c r="C92" s="223" t="s">
        <v>8539</v>
      </c>
      <c r="D92" s="426" t="s">
        <v>8612</v>
      </c>
      <c r="E92" s="427"/>
      <c r="F92" s="428"/>
      <c r="G92" s="329" t="str">
        <f>IF(ISBLANK(H92),"必須","入力済")</f>
        <v>必須</v>
      </c>
      <c r="H92" s="71"/>
      <c r="I92" s="290" t="s">
        <v>8624</v>
      </c>
      <c r="J92" s="367" t="s">
        <v>9096</v>
      </c>
    </row>
    <row r="93" spans="2:10" ht="33.75" thickBot="1" x14ac:dyDescent="0.2">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
      <c r="C94" s="223" t="s">
        <v>8541</v>
      </c>
      <c r="D94" s="426" t="s">
        <v>8061</v>
      </c>
      <c r="E94" s="427"/>
      <c r="F94" s="428"/>
      <c r="G94" s="328" t="str">
        <f>IF(ISBLANK(H94),"可能な限り","入力済")</f>
        <v>可能な限り</v>
      </c>
      <c r="H94" s="77"/>
      <c r="I94" s="291" t="s">
        <v>8787</v>
      </c>
      <c r="J94" s="367" t="s">
        <v>9082</v>
      </c>
    </row>
    <row r="95" spans="2:10" ht="33" customHeight="1" thickBot="1" x14ac:dyDescent="0.2">
      <c r="C95" s="223" t="s">
        <v>8542</v>
      </c>
      <c r="D95" s="426" t="s">
        <v>8476</v>
      </c>
      <c r="E95" s="427"/>
      <c r="F95" s="428"/>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8745</v>
      </c>
      <c r="E99" s="440"/>
      <c r="F99" s="441"/>
      <c r="G99" s="330" t="str">
        <f>IF(ISBLANK(H99),"必須","入力済")</f>
        <v>必須</v>
      </c>
      <c r="H99" s="65"/>
      <c r="I99" s="283" t="s">
        <v>8624</v>
      </c>
      <c r="J99" s="363" t="s">
        <v>9031</v>
      </c>
    </row>
    <row r="100" spans="2:10" ht="33" x14ac:dyDescent="0.15">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9079</v>
      </c>
    </row>
    <row r="105" spans="2:10" ht="33" customHeight="1" thickBot="1" x14ac:dyDescent="0.2">
      <c r="C105" s="229" t="s">
        <v>8536</v>
      </c>
      <c r="D105" s="431"/>
      <c r="E105" s="439" t="s">
        <v>8579</v>
      </c>
      <c r="F105" s="441"/>
      <c r="G105" s="326" t="str">
        <f>IF(ISBLANK(H105),"必須","入力済")</f>
        <v>必須</v>
      </c>
      <c r="H105" s="65"/>
      <c r="I105" s="286" t="s">
        <v>8624</v>
      </c>
      <c r="J105" s="363" t="s">
        <v>9080</v>
      </c>
    </row>
    <row r="106" spans="2:10" ht="33" customHeight="1" thickBot="1" x14ac:dyDescent="0.2">
      <c r="C106" s="223" t="s">
        <v>8537</v>
      </c>
      <c r="D106" s="426" t="s">
        <v>8759</v>
      </c>
      <c r="E106" s="427"/>
      <c r="F106" s="428"/>
      <c r="G106" s="316" t="str">
        <f>IF(ISBLANK(H106), "必須",  "入力済")</f>
        <v>必須</v>
      </c>
      <c r="H106" s="67"/>
      <c r="I106" s="271" t="s">
        <v>8787</v>
      </c>
      <c r="J106" s="367" t="s">
        <v>8772</v>
      </c>
    </row>
    <row r="107" spans="2:10" ht="33" customHeight="1" thickBot="1" x14ac:dyDescent="0.2">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
      <c r="C108" s="223" t="s">
        <v>8539</v>
      </c>
      <c r="D108" s="426" t="s">
        <v>8612</v>
      </c>
      <c r="E108" s="427"/>
      <c r="F108" s="428"/>
      <c r="G108" s="329" t="str">
        <f>IF(ISBLANK(H108),"必須","入力済")</f>
        <v>必須</v>
      </c>
      <c r="H108" s="71"/>
      <c r="I108" s="290" t="s">
        <v>8624</v>
      </c>
      <c r="J108" s="367" t="s">
        <v>9096</v>
      </c>
    </row>
    <row r="109" spans="2:10" ht="33.75" thickBot="1" x14ac:dyDescent="0.2">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
      <c r="C111" s="223" t="s">
        <v>8542</v>
      </c>
      <c r="D111" s="426" t="s">
        <v>8476</v>
      </c>
      <c r="E111" s="427"/>
      <c r="F111" s="428"/>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8746</v>
      </c>
      <c r="E115" s="440"/>
      <c r="F115" s="441"/>
      <c r="G115" s="326" t="str">
        <f>IF(ISBLANK(H115),"必須","入力済")</f>
        <v>必須</v>
      </c>
      <c r="H115" s="65"/>
      <c r="I115" s="283" t="s">
        <v>8624</v>
      </c>
      <c r="J115" s="363" t="s">
        <v>9032</v>
      </c>
    </row>
    <row r="116" spans="2:10" ht="33" x14ac:dyDescent="0.15">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9079</v>
      </c>
    </row>
    <row r="121" spans="2:10" ht="33" customHeight="1" thickBot="1" x14ac:dyDescent="0.2">
      <c r="C121" s="229" t="s">
        <v>8536</v>
      </c>
      <c r="D121" s="431"/>
      <c r="E121" s="439" t="s">
        <v>8579</v>
      </c>
      <c r="F121" s="441"/>
      <c r="G121" s="326" t="str">
        <f>IF(ISBLANK(H121),"必須","入力済")</f>
        <v>必須</v>
      </c>
      <c r="H121" s="64"/>
      <c r="I121" s="286" t="s">
        <v>8624</v>
      </c>
      <c r="J121" s="363" t="s">
        <v>9080</v>
      </c>
    </row>
    <row r="122" spans="2:10" ht="33" customHeight="1" thickBot="1" x14ac:dyDescent="0.2">
      <c r="C122" s="223" t="s">
        <v>8537</v>
      </c>
      <c r="D122" s="426" t="s">
        <v>8759</v>
      </c>
      <c r="E122" s="427"/>
      <c r="F122" s="428"/>
      <c r="G122" s="316" t="str">
        <f>IF(ISBLANK(H122), "必須",  "入力済")</f>
        <v>必須</v>
      </c>
      <c r="H122" s="82"/>
      <c r="I122" s="271" t="s">
        <v>8787</v>
      </c>
      <c r="J122" s="367" t="s">
        <v>8772</v>
      </c>
    </row>
    <row r="123" spans="2:10" ht="33" customHeight="1" thickBot="1" x14ac:dyDescent="0.2">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
      <c r="C124" s="223" t="s">
        <v>8539</v>
      </c>
      <c r="D124" s="426" t="s">
        <v>8612</v>
      </c>
      <c r="E124" s="427"/>
      <c r="F124" s="428"/>
      <c r="G124" s="329" t="str">
        <f>IF(ISBLANK(H124),"必須","入力済")</f>
        <v>必須</v>
      </c>
      <c r="H124" s="85"/>
      <c r="I124" s="290" t="s">
        <v>8624</v>
      </c>
      <c r="J124" s="367" t="s">
        <v>9096</v>
      </c>
    </row>
    <row r="125" spans="2:10" ht="33.75" thickBot="1" x14ac:dyDescent="0.2">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
      <c r="C127" s="223" t="s">
        <v>8542</v>
      </c>
      <c r="D127" s="426" t="s">
        <v>8476</v>
      </c>
      <c r="E127" s="427"/>
      <c r="F127" s="428"/>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8748</v>
      </c>
      <c r="E131" s="440"/>
      <c r="F131" s="441"/>
      <c r="G131" s="326" t="str">
        <f>IF(ISBLANK(H131),"必須","入力済")</f>
        <v>必須</v>
      </c>
      <c r="H131" s="65"/>
      <c r="I131" s="283" t="s">
        <v>8624</v>
      </c>
      <c r="J131" s="363" t="s">
        <v>9033</v>
      </c>
    </row>
    <row r="132" spans="2:10" ht="33" x14ac:dyDescent="0.15">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9079</v>
      </c>
    </row>
    <row r="137" spans="2:10" ht="33" customHeight="1" thickBot="1" x14ac:dyDescent="0.2">
      <c r="C137" s="229" t="s">
        <v>8536</v>
      </c>
      <c r="D137" s="431"/>
      <c r="E137" s="439" t="s">
        <v>8579</v>
      </c>
      <c r="F137" s="441"/>
      <c r="G137" s="326" t="str">
        <f>IF(ISBLANK(H137),"必須","入力済")</f>
        <v>必須</v>
      </c>
      <c r="H137" s="65"/>
      <c r="I137" s="286" t="s">
        <v>8624</v>
      </c>
      <c r="J137" s="363" t="s">
        <v>9080</v>
      </c>
    </row>
    <row r="138" spans="2:10" ht="33" customHeight="1" thickBot="1" x14ac:dyDescent="0.2">
      <c r="C138" s="223" t="s">
        <v>8537</v>
      </c>
      <c r="D138" s="426" t="s">
        <v>8759</v>
      </c>
      <c r="E138" s="427"/>
      <c r="F138" s="428"/>
      <c r="G138" s="316" t="str">
        <f>IF(ISBLANK(H138), "必須",  "入力済")</f>
        <v>必須</v>
      </c>
      <c r="H138" s="67"/>
      <c r="I138" s="271" t="s">
        <v>8787</v>
      </c>
      <c r="J138" s="367" t="s">
        <v>8772</v>
      </c>
    </row>
    <row r="139" spans="2:10" ht="33" customHeight="1" thickBot="1" x14ac:dyDescent="0.2">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
      <c r="C140" s="223" t="s">
        <v>8539</v>
      </c>
      <c r="D140" s="426" t="s">
        <v>8612</v>
      </c>
      <c r="E140" s="427"/>
      <c r="F140" s="428"/>
      <c r="G140" s="329" t="str">
        <f>IF(ISBLANK(H140),"必須","入力済")</f>
        <v>必須</v>
      </c>
      <c r="H140" s="71"/>
      <c r="I140" s="290" t="s">
        <v>8624</v>
      </c>
      <c r="J140" s="367" t="s">
        <v>9096</v>
      </c>
    </row>
    <row r="141" spans="2:10" ht="33.75" thickBot="1" x14ac:dyDescent="0.2">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
      <c r="C143" s="223" t="s">
        <v>8542</v>
      </c>
      <c r="D143" s="426" t="s">
        <v>8476</v>
      </c>
      <c r="E143" s="427"/>
      <c r="F143" s="428"/>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8787</v>
      </c>
      <c r="J147" s="364" t="s">
        <v>8777</v>
      </c>
    </row>
    <row r="148" spans="2:10" ht="33" customHeight="1" thickBot="1" x14ac:dyDescent="0.2">
      <c r="C148" s="223" t="s">
        <v>8037</v>
      </c>
      <c r="D148" s="444" t="s">
        <v>8581</v>
      </c>
      <c r="E148" s="442"/>
      <c r="F148" s="443"/>
      <c r="G148" s="313" t="str">
        <f>IF(ISBLANK(H148),"必須","入力済")</f>
        <v>必須</v>
      </c>
      <c r="H148" s="93"/>
      <c r="I148" s="276" t="s">
        <v>8787</v>
      </c>
      <c r="J148" s="364" t="s">
        <v>8778</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6" t="s">
        <v>8583</v>
      </c>
      <c r="E150" s="427"/>
      <c r="F150" s="428"/>
      <c r="G150" s="322" t="str">
        <f>IF(ISBLANK(H150),"必須","入力済")</f>
        <v>必須</v>
      </c>
      <c r="H150" s="77"/>
      <c r="I150" s="271" t="s">
        <v>9042</v>
      </c>
      <c r="J150" s="367" t="s">
        <v>8779</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8747</v>
      </c>
      <c r="E161" s="442"/>
      <c r="F161" s="443"/>
      <c r="G161" s="321" t="str">
        <f>IF(ISBLANK(H161),"必須","入力済")</f>
        <v>必須</v>
      </c>
      <c r="H161" s="69"/>
      <c r="I161" s="273" t="s">
        <v>8787</v>
      </c>
      <c r="J161" s="364" t="s">
        <v>8781</v>
      </c>
    </row>
    <row r="162" spans="2:10" ht="33" customHeight="1" thickBot="1" x14ac:dyDescent="0.2">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8686</v>
      </c>
      <c r="E164" s="442"/>
      <c r="F164" s="443"/>
      <c r="G164" s="319" t="str">
        <f>IF(ISBLANK(H164),"必須","入力済")</f>
        <v>必須</v>
      </c>
      <c r="H164" s="70"/>
      <c r="I164" s="272" t="s">
        <v>8624</v>
      </c>
      <c r="J164" s="383" t="s">
        <v>8685</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8761</v>
      </c>
      <c r="E169" s="489"/>
      <c r="F169" s="490"/>
      <c r="G169" s="328" t="str">
        <f>IF(ISBLANK(H169),"必須","入力済")</f>
        <v>必須</v>
      </c>
      <c r="H169" s="74"/>
      <c r="I169" s="271" t="s">
        <v>8789</v>
      </c>
      <c r="J169" s="367" t="s">
        <v>8783</v>
      </c>
    </row>
    <row r="170" spans="2:10" ht="33.75" thickBot="1" x14ac:dyDescent="0.2">
      <c r="C170" s="223" t="s">
        <v>8543</v>
      </c>
      <c r="D170" s="426" t="s">
        <v>8762</v>
      </c>
      <c r="E170" s="427"/>
      <c r="F170" s="428"/>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6" t="s">
        <v>8587</v>
      </c>
      <c r="E176" s="427"/>
      <c r="F176" s="428"/>
      <c r="G176" s="322" t="str">
        <f>IF(ISBLANK(H176),"必須","入力済")</f>
        <v>必須</v>
      </c>
      <c r="H176" s="71"/>
      <c r="I176" s="288" t="s">
        <v>8624</v>
      </c>
      <c r="J176" s="367" t="s">
        <v>8683</v>
      </c>
    </row>
    <row r="177" spans="2:10" ht="33.75" thickBot="1" x14ac:dyDescent="0.2">
      <c r="C177" s="223" t="s">
        <v>8039</v>
      </c>
      <c r="D177" s="426" t="s">
        <v>8588</v>
      </c>
      <c r="E177" s="427"/>
      <c r="F177" s="428"/>
      <c r="G177" s="322" t="str">
        <f>IF(ISBLANK(H177),"必須","入力済")</f>
        <v>必須</v>
      </c>
      <c r="H177" s="74"/>
      <c r="I177" s="299" t="s">
        <v>8789</v>
      </c>
      <c r="J177" s="367" t="s">
        <v>8785</v>
      </c>
    </row>
    <row r="178" spans="2:10" ht="33" customHeight="1" x14ac:dyDescent="0.15">
      <c r="C178" s="225" t="s">
        <v>8040</v>
      </c>
      <c r="D178" s="504" t="s">
        <v>8589</v>
      </c>
      <c r="E178" s="507" t="s">
        <v>8687</v>
      </c>
      <c r="F178" s="508"/>
      <c r="G178" s="334" t="str">
        <f>IF(ISBLANK(H178),"必須","入力済")</f>
        <v>必須</v>
      </c>
      <c r="H178" s="78"/>
      <c r="I178" s="243" t="s">
        <v>8624</v>
      </c>
      <c r="J178" s="387" t="s">
        <v>9070</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15">
      <c r="C180" s="227" t="s">
        <v>8536</v>
      </c>
      <c r="D180" s="505"/>
      <c r="E180" s="474" t="s">
        <v>9039</v>
      </c>
      <c r="F180" s="475"/>
      <c r="G180" s="324" t="str">
        <f t="shared" si="6"/>
        <v>該当する場合</v>
      </c>
      <c r="H180" s="60"/>
      <c r="I180" s="281" t="s">
        <v>8624</v>
      </c>
      <c r="J180" s="388" t="s">
        <v>8691</v>
      </c>
    </row>
    <row r="181" spans="2:10" ht="33" customHeight="1" x14ac:dyDescent="0.15">
      <c r="C181" s="227" t="s">
        <v>8537</v>
      </c>
      <c r="D181" s="505"/>
      <c r="E181" s="474" t="s">
        <v>8516</v>
      </c>
      <c r="F181" s="475"/>
      <c r="G181" s="324" t="str">
        <f t="shared" si="6"/>
        <v>該当する場合</v>
      </c>
      <c r="H181" s="60"/>
      <c r="I181" s="281" t="s">
        <v>8624</v>
      </c>
      <c r="J181" s="388" t="s">
        <v>8692</v>
      </c>
    </row>
    <row r="182" spans="2:10" ht="33" customHeight="1" x14ac:dyDescent="0.15">
      <c r="C182" s="227" t="s">
        <v>8538</v>
      </c>
      <c r="D182" s="505"/>
      <c r="E182" s="474" t="s">
        <v>1</v>
      </c>
      <c r="F182" s="475"/>
      <c r="G182" s="324" t="str">
        <f t="shared" si="6"/>
        <v>該当する場合</v>
      </c>
      <c r="H182" s="60"/>
      <c r="I182" s="281" t="s">
        <v>8624</v>
      </c>
      <c r="J182" s="388" t="s">
        <v>8693</v>
      </c>
    </row>
    <row r="183" spans="2:10" ht="33" x14ac:dyDescent="0.15">
      <c r="C183" s="227" t="s">
        <v>8539</v>
      </c>
      <c r="D183" s="505"/>
      <c r="E183" s="476" t="s">
        <v>8749</v>
      </c>
      <c r="F183" s="477"/>
      <c r="G183" s="305" t="str">
        <f>IF(ISBLANK(H183),"必須","入力済")</f>
        <v>必須</v>
      </c>
      <c r="H183" s="103"/>
      <c r="I183" s="300" t="s">
        <v>8789</v>
      </c>
      <c r="J183" s="354" t="s">
        <v>8786</v>
      </c>
    </row>
    <row r="184" spans="2:10" ht="33" customHeight="1" thickBot="1" x14ac:dyDescent="0.2">
      <c r="C184" s="229" t="s">
        <v>8540</v>
      </c>
      <c r="D184" s="506"/>
      <c r="E184" s="439"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70" zoomScaleNormal="70" zoomScaleSheetLayoutView="70" workbookViewId="0">
      <selection activeCell="A13" sqref="A13:R1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1" t="str">
        <f>IF(ISBLANK(行政用!H17), "", 行政用!H17)</f>
        <v>鹿児島県知事　塩田　康一</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E10" sqref="E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topLeftCell="B1" zoomScaleNormal="100" zoomScaleSheetLayoutView="100" zoomScalePageLayoutView="70" workbookViewId="0">
      <pane ySplit="1" topLeftCell="A2"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9050</v>
      </c>
      <c r="B1" s="846"/>
      <c r="C1" s="846"/>
      <c r="D1" s="846"/>
      <c r="E1" s="846"/>
      <c r="F1" s="846"/>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18" t="s">
        <v>8668</v>
      </c>
      <c r="E16" s="419"/>
      <c r="F16" s="420"/>
      <c r="G16" s="29" t="s">
        <v>8558</v>
      </c>
      <c r="H16" s="29" t="s">
        <v>8669</v>
      </c>
      <c r="I16" s="29" t="s">
        <v>8670</v>
      </c>
      <c r="J16" s="220" t="s">
        <v>8626</v>
      </c>
      <c r="L16" s="339"/>
    </row>
    <row r="17" spans="2:12" s="253" customFormat="1" ht="49.5" x14ac:dyDescent="0.15">
      <c r="C17" s="227" t="s">
        <v>8036</v>
      </c>
      <c r="D17" s="402" t="s">
        <v>8556</v>
      </c>
      <c r="E17" s="848" t="s">
        <v>9000</v>
      </c>
      <c r="F17" s="849"/>
      <c r="G17" s="348" t="str">
        <f>IF(ISBLANK(H17),"必須","入力済")</f>
        <v>入力済</v>
      </c>
      <c r="H17" s="58" t="s">
        <v>11111</v>
      </c>
      <c r="I17" s="343" t="s">
        <v>8789</v>
      </c>
      <c r="J17" s="389" t="s">
        <v>9045</v>
      </c>
      <c r="L17" s="339"/>
    </row>
    <row r="18" spans="2:12" s="253" customFormat="1" ht="33" x14ac:dyDescent="0.15">
      <c r="C18" s="227" t="s">
        <v>8037</v>
      </c>
      <c r="D18" s="402"/>
      <c r="E18" s="849" t="s">
        <v>8851</v>
      </c>
      <c r="F18" s="849"/>
      <c r="G18" s="348" t="str">
        <f>IF(ISBLANK(H18),"必須","入力済")</f>
        <v>入力済</v>
      </c>
      <c r="H18" s="58" t="s">
        <v>8898</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18" t="s">
        <v>8668</v>
      </c>
      <c r="E22" s="419"/>
      <c r="F22" s="420"/>
      <c r="G22" s="29" t="s">
        <v>8558</v>
      </c>
      <c r="H22" s="345" t="s">
        <v>8669</v>
      </c>
      <c r="I22" s="29" t="s">
        <v>8670</v>
      </c>
      <c r="J22" s="220" t="s">
        <v>8626</v>
      </c>
      <c r="K22" s="339"/>
      <c r="L22" s="339"/>
    </row>
    <row r="23" spans="2:12" s="253" customFormat="1" ht="33" customHeight="1" x14ac:dyDescent="0.15">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15">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8937</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18" t="s">
        <v>8677</v>
      </c>
      <c r="E34" s="419"/>
      <c r="F34" s="420"/>
      <c r="G34" s="418" t="s">
        <v>8680</v>
      </c>
      <c r="H34" s="419"/>
      <c r="I34" s="420"/>
      <c r="J34" s="29" t="s">
        <v>8678</v>
      </c>
      <c r="L34" s="339"/>
    </row>
    <row r="35" spans="2:12" s="253" customFormat="1" ht="49.5" customHeight="1" x14ac:dyDescent="0.15">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15">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18" t="s">
        <v>8679</v>
      </c>
      <c r="D42" s="419"/>
      <c r="E42" s="419"/>
      <c r="F42" s="420"/>
      <c r="G42" s="418" t="s">
        <v>8925</v>
      </c>
      <c r="H42" s="419"/>
      <c r="I42" s="420"/>
      <c r="J42" s="29" t="s">
        <v>8678</v>
      </c>
    </row>
    <row r="43" spans="2:12" s="253" customFormat="1" ht="54" customHeight="1" x14ac:dyDescent="0.35">
      <c r="C43" s="863" t="s">
        <v>8929</v>
      </c>
      <c r="D43" s="863"/>
      <c r="E43" s="863"/>
      <c r="F43" s="863"/>
      <c r="G43" s="862" t="str">
        <f>入力フォーム!H67&amp;行政用!H24</f>
        <v/>
      </c>
      <c r="H43" s="862"/>
      <c r="I43" s="862"/>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18" t="s">
        <v>8668</v>
      </c>
      <c r="E48" s="419"/>
      <c r="F48" s="420"/>
      <c r="G48" s="29" t="s">
        <v>8558</v>
      </c>
      <c r="H48" s="345" t="s">
        <v>8669</v>
      </c>
      <c r="I48" s="29" t="s">
        <v>8670</v>
      </c>
      <c r="J48" s="220" t="s">
        <v>8626</v>
      </c>
      <c r="L48" s="339"/>
    </row>
    <row r="49" spans="3:10" s="253" customFormat="1" ht="33" customHeight="1" x14ac:dyDescent="0.15">
      <c r="C49" s="227" t="s">
        <v>8036</v>
      </c>
      <c r="D49" s="860" t="s">
        <v>8681</v>
      </c>
      <c r="E49" s="859" t="s">
        <v>29</v>
      </c>
      <c r="F49" s="859"/>
      <c r="G49" s="320" t="str">
        <f>IF(ISBLANK(H49),"任意","入力済")</f>
        <v>任意</v>
      </c>
      <c r="H49" s="91"/>
      <c r="I49" s="343" t="s">
        <v>8933</v>
      </c>
      <c r="J49" s="390" t="s">
        <v>8938</v>
      </c>
    </row>
    <row r="50" spans="3:10" s="253" customFormat="1" ht="49.5" customHeight="1" x14ac:dyDescent="0.15">
      <c r="C50" s="227" t="s">
        <v>8037</v>
      </c>
      <c r="D50" s="861"/>
      <c r="E50" s="859" t="s">
        <v>9</v>
      </c>
      <c r="F50" s="859"/>
      <c r="G50" s="348" t="str">
        <f>IF(ISBLANK(H50),"必須","入力済")</f>
        <v>必須</v>
      </c>
      <c r="H50" s="90"/>
      <c r="I50" s="343" t="s">
        <v>8787</v>
      </c>
      <c r="J50" s="357" t="s">
        <v>8939</v>
      </c>
    </row>
    <row r="51" spans="3:10" s="253" customFormat="1" ht="49.5" customHeight="1" x14ac:dyDescent="0.15">
      <c r="C51" s="227" t="s">
        <v>8038</v>
      </c>
      <c r="D51" s="861"/>
      <c r="E51" s="859" t="s">
        <v>13</v>
      </c>
      <c r="F51" s="859"/>
      <c r="G51" s="348" t="str">
        <f>IF(ISBLANK(H51),"必須","入力済")</f>
        <v>必須</v>
      </c>
      <c r="H51" s="61"/>
      <c r="I51" s="343" t="s">
        <v>8787</v>
      </c>
      <c r="J51" s="357" t="s">
        <v>9029</v>
      </c>
    </row>
    <row r="52" spans="3:10" s="253" customFormat="1" ht="49.5" customHeight="1" x14ac:dyDescent="0.15">
      <c r="C52" s="267" t="s">
        <v>8039</v>
      </c>
      <c r="D52" s="861"/>
      <c r="E52" s="859" t="s">
        <v>8049</v>
      </c>
      <c r="F52" s="859"/>
      <c r="G52" s="348" t="str">
        <f>IF(ISBLANK(H52),"必須","入力済")</f>
        <v>必須</v>
      </c>
      <c r="H52" s="61"/>
      <c r="I52" s="343" t="s">
        <v>8787</v>
      </c>
      <c r="J52" s="357" t="s">
        <v>8940</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1"/>
      <c r="E54" s="859" t="s">
        <v>8944</v>
      </c>
      <c r="F54" s="859"/>
      <c r="G54" s="320" t="str">
        <f>IF(ISBLANK(H54),"任意","入力済")</f>
        <v>任意</v>
      </c>
      <c r="H54" s="91"/>
      <c r="I54" s="343" t="s">
        <v>8933</v>
      </c>
      <c r="J54" s="390" t="s">
        <v>8943</v>
      </c>
    </row>
    <row r="55" spans="3:10" s="253" customFormat="1" ht="33" x14ac:dyDescent="0.15">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46</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46</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秀人</dc:creator>
  <cp:lastModifiedBy>俵積田 真央</cp:lastModifiedBy>
  <cp:lastPrinted>2025-03-12T01:28:35Z</cp:lastPrinted>
  <dcterms:created xsi:type="dcterms:W3CDTF">2005-07-01T05:21:10Z</dcterms:created>
  <dcterms:modified xsi:type="dcterms:W3CDTF">2025-07-22T08:10:36Z</dcterms:modified>
</cp:coreProperties>
</file>