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nusv100009\鹿屋１\文書庫\01020300財政課\02財務係\E03決算\３０年度決算\16_財政状況資料集\"/>
    </mc:Choice>
  </mc:AlternateContent>
  <xr:revisionPtr revIDLastSave="0" documentId="13_ncr:1_{FE100293-B0D1-4A9E-9CD5-6731B38470E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C36" i="10"/>
  <c r="BW35" i="10"/>
  <c r="AM35" i="10"/>
  <c r="C35" i="10"/>
  <c r="CO34" i="10"/>
  <c r="CO35" i="10" s="1"/>
  <c r="CO36" i="10" s="1"/>
  <c r="CO37" i="10" s="1"/>
  <c r="BW34" i="10"/>
  <c r="U34" i="10"/>
  <c r="C34" i="10"/>
  <c r="U35" i="10" l="1"/>
  <c r="U36"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<sst xmlns="http://schemas.openxmlformats.org/spreadsheetml/2006/main" count="1052" uniqueCount="582">
  <si>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</si>
  <si>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</si>
  <si>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</si>
  <si>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</si>
  <si>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</si>
  <si>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</si>
  <si>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</si>
  <si>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</si>
  <si>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</si>
  <si>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</si>
  <si>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</si>
  <si>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</si>
  <si>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</si>
  <si>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</si>
  <si>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</si>
  <si>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</si>
  <si>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</si>
  <si>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</si>
  <si>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</si>
  <si>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</si>
  <si>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</si>
  <si>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</si>
  <si>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</si>
  <si>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</si>
  <si>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</si>
  <si>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</si>
  <si>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</si>
  <si>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</si>
  <si>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</si>
  <si>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</si>
  <si>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</si>
  <si>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</si>
  <si>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</si>
  <si>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</si>
  <si>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</si>
  <si>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</si>
  <si>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</si>
  <si>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</si>
  <si>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</si>
  <si>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</si>
  <si>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</si>
  <si>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</si>
  <si>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</si>
  <si>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</si>
  <si>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</si>
  <si>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</si>
  <si>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</si>
  <si>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</si>
  <si>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</si>
  <si>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</si>
  <si>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</si>
  <si>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</si>
  <si>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</si>
  <si>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</si>
  <si>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</si>
  <si>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</si>
  <si>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</si>
  <si>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</si>
  <si>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</si>
  <si>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</si>
  <si>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</si>
  <si>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</si>
  <si>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</si>
  <si>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</si>
  <si>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</si>
  <si>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</si>
  <si>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</si>
  <si>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</si>
  <si>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</si>
  <si>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</si>
  <si>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</si>
  <si>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</si>
  <si>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</si>
  <si>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</si>
  <si>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</si>
  <si>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</si>
  <si>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</si>
  <si>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</si>
  <si>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</si>
  <si>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</si>
  <si>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</si>
  <si>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</si>
  <si>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</si>
  <si>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</si>
  <si>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</si>
  <si>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</si>
  <si>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</si>
  <si>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</si>
  <si>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</si>
  <si>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</si>
  <si>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</si>
  <si>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</si>
  <si>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</si>
  <si>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</si>
  <si>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</si>
  <si>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</si>
  <si>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</si>
  <si>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</si>
  <si>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</si>
  <si>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</si>
  <si>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</si>
  <si>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</si>
  <si>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</si>
  <si>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</si>
  <si>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</si>
  <si>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</si>
  <si>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</si>
  <si>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</si>
  <si>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</si>
  <si>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</si>
  <si>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</si>
  <si>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</si>
  <si>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</si>
  <si>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</si>
  <si>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</si>
  <si>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</si>
  <si>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</si>
  <si>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</si>
  <si>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</si>
  <si>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</si>
  <si>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</si>
  <si>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</si>
  <si>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</si>
  <si>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</si>
  <si>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</si>
  <si>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</si>
  <si>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</si>
  <si>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</si>
  <si>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</si>
  <si>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</si>
  <si>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</si>
  <si>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</si>
  <si>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</si>
  <si>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</si>
  <si>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</si>
  <si>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</si>
  <si>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</si>
  <si>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</si>
  <si>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</si>
  <si>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</si>
  <si>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</si>
  <si>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</si>
  <si>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</si>
  <si>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</si>
  <si>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</si>
  <si>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</si>
  <si>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</si>
  <si>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</si>
  <si>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</si>
  <si>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</si>
  <si>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</si>
  <si>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</si>
  <si>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</si>
  <si>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</si>
  <si>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</si>
  <si>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</si>
  <si>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</si>
  <si>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</si>
  <si>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</si>
  <si>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</si>
  <si>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</si>
  <si>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</si>
  <si>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</si>
  <si>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</si>
  <si>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</si>
  <si>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</si>
  <si>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</si>
  <si>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</si>
  <si>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</si>
  <si>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</si>
  <si>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</si>
  <si>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</si>
  <si>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</si>
  <si>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</si>
  <si>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</si>
  <si>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</si>
  <si>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</si>
  <si>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</si>
  <si>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</si>
  <si>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</si>
  <si>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</si>
  <si>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</si>
  <si>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</si>
  <si>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</si>
  <si>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</si>
  <si>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</si>
  <si>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</si>
  <si>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</si>
  <si>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</si>
  <si>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</si>
  <si>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</si>
  <si>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</si>
  <si>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</si>
  <si>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</si>
  <si>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</si>
  <si>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</si>
  <si>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</si>
  <si>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</si>
  <si>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</si>
  <si>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</si>
  <si>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</si>
  <si>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</si>
  <si>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</si>
  <si>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</si>
  <si>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</si>
  <si>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</si>
  <si>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</si>
  <si>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</si>
  <si>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</si>
  <si>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</si>
  <si>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</si>
  <si>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</si>
  <si>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</si>
  <si>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鹿児島県鹿屋市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</si>
  <si>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</si>
  <si>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</si>
  <si>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</si>
  <si>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</si>
  <si>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</si>
  <si>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</si>
  <si>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</si>
  <si>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</si>
  <si>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</si>
  <si>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</si>
  <si>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</si>
  <si>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</si>
  <si>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</si>
  <si>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</si>
  <si>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</si>
  <si>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</si>
  <si>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</si>
  <si>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</si>
  <si>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</si>
  <si>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</si>
  <si>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</si>
  <si>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</si>
  <si>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</si>
  <si>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</si>
  <si>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</si>
  <si>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</si>
  <si>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</si>
  <si>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</si>
  <si>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</si>
  <si>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</si>
  <si>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</si>
  <si>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</si>
  <si>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</si>
  <si>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</si>
  <si>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</si>
  <si>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</si>
  <si>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</si>
  <si>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</si>
  <si>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</si>
  <si>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</si>
  <si>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</si>
  <si>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</si>
  <si>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</si>
  <si>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</si>
  <si>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</si>
  <si>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</si>
  <si>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</si>
  <si>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</si>
  <si>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</si>
  <si>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</si>
  <si>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</si>
  <si>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</si>
  <si>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</si>
  <si>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</si>
  <si>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</si>
  <si>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</si>
  <si>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</si>
  <si>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</si>
  <si>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</si>
  <si>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</si>
  <si>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</si>
  <si>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</si>
  <si>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</si>
  <si>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</si>
  <si>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</si>
  <si>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</si>
  <si>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</si>
  <si>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</si>
  <si>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</si>
  <si>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</si>
  <si>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</si>
  <si>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</si>
  <si>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</si>
  <si>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</si>
  <si>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</si>
  <si>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</si>
  <si>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</si>
  <si>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</si>
  <si>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</si>
  <si>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</si>
  <si>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</si>
  <si>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</si>
  <si>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</si>
  <si>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</si>
  <si>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</si>
  <si>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</si>
  <si>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</si>
  <si>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</si>
  <si>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</si>
  <si>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</si>
  <si>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</si>
  <si>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</si>
  <si>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</si>
  <si>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</si>
  <si>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</si>
  <si>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</si>
  <si>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</si>
  <si>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</si>
  <si>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</si>
  <si>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</si>
  <si>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</si>
  <si>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</si>
  <si>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</si>
  <si>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</si>
  <si>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</si>
  <si>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</si>
  <si>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</si>
  <si>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</si>
  <si>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</si>
  <si>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</si>
  <si>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</si>
  <si>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</si>
  <si>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</si>
  <si>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</si>
  <si>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</si>
  <si>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</si>
  <si>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</si>
  <si>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</si>
  <si>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</si>
  <si>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</si>
  <si>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</si>
  <si>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</si>
  <si>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</si>
  <si>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</si>
  <si>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</si>
  <si>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</si>
  <si>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</si>
  <si>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</si>
  <si>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</si>
  <si>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</si>
  <si>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</si>
  <si>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</si>
  <si>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</si>
  <si>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</si>
  <si>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</si>
  <si>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</si>
  <si>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</si>
  <si>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</si>
  <si>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</si>
  <si>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</si>
  <si>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</si>
  <si>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</si>
  <si>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</si>
  <si>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</si>
  <si>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</si>
  <si>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</si>
  <si>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</si>
  <si>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</si>
  <si>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</si>
  <si>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鹿児島県鹿屋市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</si>
  <si>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</si>
  <si>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</si>
  <si>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</si>
  <si>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</si>
  <si>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</si>
  <si>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</si>
  <si>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</si>
  <si>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</si>
  <si>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</si>
  <si>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</si>
  <si>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</si>
  <si>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</si>
  <si>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</si>
  <si>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</si>
  <si>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</si>
  <si>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</si>
  <si>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</si>
  <si>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</si>
  <si>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</si>
  <si>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</si>
  <si>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</si>
  <si>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</si>
  <si>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</si>
  <si>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</si>
  <si>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</si>
  <si>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</si>
  <si>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</si>
  <si>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</si>
  <si>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</si>
  <si>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</si>
  <si>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</si>
  <si>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</si>
  <si>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</si>
  <si>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</si>
  <si>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</si>
  <si>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</si>
  <si>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</si>
  <si>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</si>
  <si>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公共下水道事業特別会計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</si>
  <si>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</si>
  <si>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</si>
  <si>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</si>
  <si>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</si>
  <si>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</si>
  <si>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</si>
  <si>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</si>
  <si>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</si>
  <si>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</si>
  <si>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</si>
  <si>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</si>
  <si>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</si>
  <si>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</si>
  <si>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</si>
  <si>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</si>
  <si>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</si>
  <si>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</si>
  <si>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</si>
  <si>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</si>
  <si>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</si>
  <si>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</si>
  <si>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</si>
  <si>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</si>
  <si>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</si>
  <si>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</si>
  <si>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</si>
  <si>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</si>
  <si>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</si>
  <si>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</si>
  <si>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</si>
  <si>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</si>
  <si>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</si>
  <si>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</si>
  <si>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</si>
  <si>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</si>
  <si>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</si>
  <si>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</si>
  <si>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</si>
  <si>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</si>
  <si>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</si>
  <si>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</si>
  <si>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</si>
  <si>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</si>
  <si>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</si>
  <si>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</si>
  <si>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</si>
  <si>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</si>
  <si>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</si>
  <si>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</si>
  <si>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</si>
  <si>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</si>
  <si>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</si>
  <si>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</si>
  <si>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</si>
  <si>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</si>
  <si>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</si>
  <si>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</si>
  <si>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</si>
  <si>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</si>
  <si>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</si>
  <si>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</si>
  <si>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</si>
  <si>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</si>
  <si>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</si>
  <si>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</si>
  <si>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</si>
  <si>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</si>
  <si>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</si>
  <si>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</si>
  <si>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</si>
  <si>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</si>
  <si>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</si>
  <si>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</si>
  <si>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</si>
  <si>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</si>
  <si>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</si>
  <si>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</si>
  <si>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</si>
  <si>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</si>
  <si>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</si>
  <si>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</si>
  <si>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</si>
  <si>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</si>
  <si>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</si>
  <si>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</si>
  <si>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</si>
  <si>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</si>
  <si>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</si>
  <si>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</si>
  <si>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</si>
  <si>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</si>
  <si>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</si>
  <si>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</si>
  <si>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</si>
  <si>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</si>
  <si>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</si>
  <si>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</si>
  <si>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</si>
  <si>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</si>
  <si>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</si>
  <si>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</si>
  <si>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</si>
  <si>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</si>
  <si>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</si>
  <si>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</si>
  <si>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</si>
  <si>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</si>
  <si>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</si>
  <si>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</si>
  <si>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</si>
  <si>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</si>
  <si>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</si>
  <si>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</si>
  <si>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</si>
  <si>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</si>
  <si>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</si>
  <si>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</si>
  <si>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</si>
  <si>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</si>
  <si>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</si>
  <si>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</si>
  <si>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</si>
  <si>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</si>
  <si>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</si>
  <si>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</si>
  <si>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</si>
  <si>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</si>
  <si>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</si>
  <si>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</si>
  <si>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</si>
  <si>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</si>
  <si>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</si>
  <si>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</si>
  <si>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</si>
  <si>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</si>
  <si>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</si>
  <si>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</si>
  <si>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</si>
  <si>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</si>
  <si>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</si>
  <si>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</si>
  <si>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</si>
  <si>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</si>
  <si>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</si>
  <si>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</si>
  <si>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</si>
  <si>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</si>
  <si>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</si>
  <si>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</si>
  <si>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</si>
  <si>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</si>
  <si>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</si>
  <si>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</si>
  <si>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1.22</t>
  </si>
  <si>
    <t>▲ 2.80</t>
  </si>
  <si>
    <t>水道事業</t>
  </si>
  <si>
    <t>一般会計</t>
  </si>
  <si>
    <t>介護保険事業特別会計</t>
  </si>
  <si>
    <t>国民健康保険事業特別会計</t>
  </si>
  <si>
    <t>公共下水道事業特別会計</t>
  </si>
  <si>
    <t>後期高齢者医療特別会計</t>
  </si>
  <si>
    <t>下水道特別会計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</si>
  <si>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</si>
  <si>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</si>
  <si>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</si>
  <si>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</si>
  <si>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</si>
  <si>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</si>
  <si>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</si>
  <si>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</si>
  <si>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鹿屋市農業公社</t>
    <rPh sb="0" eb="3">
      <t>カノヤシ</t>
    </rPh>
    <rPh sb="3" eb="5">
      <t>ノウギョウ</t>
    </rPh>
    <rPh sb="5" eb="7">
      <t>コウシャ</t>
    </rPh>
    <phoneticPr fontId="2"/>
  </si>
  <si>
    <t>まちづくり鹿屋</t>
    <rPh sb="5" eb="7">
      <t>カノヤ</t>
    </rPh>
    <phoneticPr fontId="2"/>
  </si>
  <si>
    <t>鹿屋市勤労者サービスセンター</t>
    <rPh sb="0" eb="3">
      <t>カノヤシ</t>
    </rPh>
    <rPh sb="3" eb="6">
      <t>キンロウシャ</t>
    </rPh>
    <phoneticPr fontId="2"/>
  </si>
  <si>
    <t>おおすみ観光未来会議</t>
    <rPh sb="4" eb="6">
      <t>カンコウ</t>
    </rPh>
    <rPh sb="6" eb="8">
      <t>ミライ</t>
    </rPh>
    <rPh sb="8" eb="10">
      <t>カイギ</t>
    </rPh>
    <phoneticPr fontId="2"/>
  </si>
  <si>
    <t>ふるさと鹿屋応援基金</t>
    <rPh sb="4" eb="6">
      <t>カノヤ</t>
    </rPh>
    <rPh sb="6" eb="8">
      <t>オウエン</t>
    </rPh>
    <rPh sb="8" eb="10">
      <t>キキン</t>
    </rPh>
    <phoneticPr fontId="2"/>
  </si>
  <si>
    <t>農業振興基金</t>
    <rPh sb="0" eb="2">
      <t>ノウギョウ</t>
    </rPh>
    <rPh sb="2" eb="4">
      <t>シンコウ</t>
    </rPh>
    <rPh sb="4" eb="6">
      <t>キキン</t>
    </rPh>
    <phoneticPr fontId="2"/>
  </si>
  <si>
    <t>地域振興基金</t>
    <rPh sb="0" eb="2">
      <t>チイキ</t>
    </rPh>
    <rPh sb="2" eb="4">
      <t>シンコウ</t>
    </rPh>
    <rPh sb="4" eb="6">
      <t>キキン</t>
    </rPh>
    <phoneticPr fontId="2"/>
  </si>
  <si>
    <t>高齢者福祉基金</t>
    <rPh sb="0" eb="3">
      <t>コウレイシャ</t>
    </rPh>
    <rPh sb="3" eb="5">
      <t>フクシ</t>
    </rPh>
    <rPh sb="5" eb="7">
      <t>キキン</t>
    </rPh>
    <phoneticPr fontId="2"/>
  </si>
  <si>
    <t>再編交付金事業基金</t>
    <rPh sb="0" eb="2">
      <t>サイヘン</t>
    </rPh>
    <rPh sb="2" eb="5">
      <t>コウフキン</t>
    </rPh>
    <rPh sb="5" eb="7">
      <t>ジギョウ</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</si>
</sst>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0495-4DEE-8C36-18D5FA92A4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56297</c:v>
                </c:pt>
                <c:pt idx="1">
                  <c:v>52382</c:v>
                </c:pt>
                <c:pt idx="2">
                  <c:v>41133</c:v>
                </c:pt>
                <c:pt idx="3">
                  <c:v>75020</c:v>
                </c:pt>
                <c:pt idx="4">
                  <c:v>71032</c:v>
                </c:pt>
              </c:numCache>
            </c:numRef>
          </c:val>
          <c:smooth val="0"/>
          <c:extLst>
            <c:ext xmlns:c16="http://schemas.microsoft.com/office/drawing/2014/chart" uri="{C3380CC4-5D6E-409C-BE32-E72D297353CC}">
              <c16:uniqueId val="{00000001-0495-4DEE-8C36-18D5FA92A4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5.87</c:v>
                </c:pt>
                <c:pt idx="1">
                  <c:v>6.23</c:v>
                </c:pt>
                <c:pt idx="2">
                  <c:v>6.43</c:v>
                </c:pt>
                <c:pt idx="3">
                  <c:v>9.15</c:v>
                </c:pt>
                <c:pt idx="4">
                  <c:v>9.4499999999999993</c:v>
                </c:pt>
              </c:numCache>
            </c:numRef>
          </c:val>
          <c:extLst>
            <c:ext xmlns:c16="http://schemas.microsoft.com/office/drawing/2014/chart" uri="{C3380CC4-5D6E-409C-BE32-E72D297353CC}">
              <c16:uniqueId val="{00000000-022A-4F8F-84B0-39C72587FA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24.72</c:v>
                </c:pt>
                <c:pt idx="1">
                  <c:v>24.51</c:v>
                </c:pt>
                <c:pt idx="2">
                  <c:v>21.67</c:v>
                </c:pt>
                <c:pt idx="3">
                  <c:v>20.8</c:v>
                </c:pt>
                <c:pt idx="4">
                  <c:v>21.63</c:v>
                </c:pt>
              </c:numCache>
            </c:numRef>
          </c:val>
          <c:extLst>
            <c:ext xmlns:c16="http://schemas.microsoft.com/office/drawing/2014/chart" uri="{C3380CC4-5D6E-409C-BE32-E72D297353CC}">
              <c16:uniqueId val="{00000001-022A-4F8F-84B0-39C72587FA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-1.22</c:v>
                </c:pt>
                <c:pt idx="1">
                  <c:v>0.45</c:v>
                </c:pt>
                <c:pt idx="2">
                  <c:v>-2.8</c:v>
                </c:pt>
                <c:pt idx="3">
                  <c:v>1.71</c:v>
                </c:pt>
                <c:pt idx="4">
                  <c:v>1.27</c:v>
                </c:pt>
              </c:numCache>
            </c:numRef>
          </c:val>
          <c:smooth val="0"/>
          <c:extLst>
            <c:ext xmlns:c16="http://schemas.microsoft.com/office/drawing/2014/chart" uri="{C3380CC4-5D6E-409C-BE32-E72D297353CC}">
              <c16:uniqueId val="{00000002-022A-4F8F-84B0-39C72587FA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0.08</c:v>
                </c:pt>
                <c:pt idx="4">
                  <c:v>#N/A</c:v>
                </c:pt>
                <c:pt idx="5">
                  <c:v>0.03</c:v>
                </c:pt>
                <c:pt idx="6">
                  <c:v>0</c:v>
                </c:pt>
                <c:pt idx="7">
                  <c:v>0</c:v>
                </c:pt>
                <c:pt idx="8">
                  <c:v>0</c:v>
                </c:pt>
                <c:pt idx="9">
                  <c:v>0</c:v>
                </c:pt>
              </c:numCache>
            </c:numRef>
          </c:val>
          <c:extLst>
            <c:ext xmlns:c16="http://schemas.microsoft.com/office/drawing/2014/chart" uri="{C3380CC4-5D6E-409C-BE32-E72D297353CC}">
              <c16:uniqueId val="{00000000-AAD5-4CE3-B412-AA89E707BC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D5-4CE3-B412-AA89E707BC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D5-4CE3-B412-AA89E707BC52}"/>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AD5-4CE3-B412-AA89E707BC5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AAD5-4CE3-B412-AA89E707BC5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0.21</c:v>
                </c:pt>
                <c:pt idx="4">
                  <c:v>#N/A</c:v>
                </c:pt>
                <c:pt idx="5">
                  <c:v>0.25</c:v>
                </c:pt>
                <c:pt idx="6">
                  <c:v>#N/A</c:v>
                </c:pt>
                <c:pt idx="7">
                  <c:v>0.21</c:v>
                </c:pt>
                <c:pt idx="8">
                  <c:v>#N/A</c:v>
                </c:pt>
                <c:pt idx="9">
                  <c:v>0.17</c:v>
                </c:pt>
              </c:numCache>
            </c:numRef>
          </c:val>
          <c:extLst>
            <c:ext xmlns:c16="http://schemas.microsoft.com/office/drawing/2014/chart" uri="{C3380CC4-5D6E-409C-BE32-E72D297353CC}">
              <c16:uniqueId val="{00000005-AAD5-4CE3-B412-AA89E707BC5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0.69</c:v>
                </c:pt>
                <c:pt idx="2">
                  <c:v>#N/A</c:v>
                </c:pt>
                <c:pt idx="3">
                  <c:v>7.0000000000000007E-2</c:v>
                </c:pt>
                <c:pt idx="4">
                  <c:v>#N/A</c:v>
                </c:pt>
                <c:pt idx="5">
                  <c:v>1.5</c:v>
                </c:pt>
                <c:pt idx="6">
                  <c:v>#N/A</c:v>
                </c:pt>
                <c:pt idx="7">
                  <c:v>1.98</c:v>
                </c:pt>
                <c:pt idx="8">
                  <c:v>#N/A</c:v>
                </c:pt>
                <c:pt idx="9">
                  <c:v>0.88</c:v>
                </c:pt>
              </c:numCache>
            </c:numRef>
          </c:val>
          <c:extLst>
            <c:ext xmlns:c16="http://schemas.microsoft.com/office/drawing/2014/chart" uri="{C3380CC4-5D6E-409C-BE32-E72D297353CC}">
              <c16:uniqueId val="{00000006-AAD5-4CE3-B412-AA89E707BC5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0.97</c:v>
                </c:pt>
                <c:pt idx="4">
                  <c:v>#N/A</c:v>
                </c:pt>
                <c:pt idx="5">
                  <c:v>0.85</c:v>
                </c:pt>
                <c:pt idx="6">
                  <c:v>#N/A</c:v>
                </c:pt>
                <c:pt idx="7">
                  <c:v>1.25</c:v>
                </c:pt>
                <c:pt idx="8">
                  <c:v>#N/A</c:v>
                </c:pt>
                <c:pt idx="9">
                  <c:v>1.06</c:v>
                </c:pt>
              </c:numCache>
            </c:numRef>
          </c:val>
          <c:extLst>
            <c:ext xmlns:c16="http://schemas.microsoft.com/office/drawing/2014/chart" uri="{C3380CC4-5D6E-409C-BE32-E72D297353CC}">
              <c16:uniqueId val="{00000007-AAD5-4CE3-B412-AA89E707BC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5.87</c:v>
                </c:pt>
                <c:pt idx="2">
                  <c:v>#N/A</c:v>
                </c:pt>
                <c:pt idx="3">
                  <c:v>6.23</c:v>
                </c:pt>
                <c:pt idx="4">
                  <c:v>#N/A</c:v>
                </c:pt>
                <c:pt idx="5">
                  <c:v>6.43</c:v>
                </c:pt>
                <c:pt idx="6">
                  <c:v>#N/A</c:v>
                </c:pt>
                <c:pt idx="7">
                  <c:v>9.15</c:v>
                </c:pt>
                <c:pt idx="8">
                  <c:v>#N/A</c:v>
                </c:pt>
                <c:pt idx="9">
                  <c:v>9.44</c:v>
                </c:pt>
              </c:numCache>
            </c:numRef>
          </c:val>
          <c:extLst>
            <c:ext xmlns:c16="http://schemas.microsoft.com/office/drawing/2014/chart" uri="{C3380CC4-5D6E-409C-BE32-E72D297353CC}">
              <c16:uniqueId val="{00000008-AAD5-4CE3-B412-AA89E707BC52}"/>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6.03</c:v>
                </c:pt>
                <c:pt idx="2">
                  <c:v>#N/A</c:v>
                </c:pt>
                <c:pt idx="3">
                  <c:v>7.1</c:v>
                </c:pt>
                <c:pt idx="4">
                  <c:v>#N/A</c:v>
                </c:pt>
                <c:pt idx="5">
                  <c:v>7.54</c:v>
                </c:pt>
                <c:pt idx="6">
                  <c:v>#N/A</c:v>
                </c:pt>
                <c:pt idx="7">
                  <c:v>9.4700000000000006</c:v>
                </c:pt>
                <c:pt idx="8">
                  <c:v>#N/A</c:v>
                </c:pt>
                <c:pt idx="9">
                  <c:v>11</c:v>
                </c:pt>
              </c:numCache>
            </c:numRef>
          </c:val>
          <c:extLst>
            <c:ext xmlns:c16="http://schemas.microsoft.com/office/drawing/2014/chart" uri="{C3380CC4-5D6E-409C-BE32-E72D297353CC}">
              <c16:uniqueId val="{00000009-AAD5-4CE3-B412-AA89E707BC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3789</c:v>
                </c:pt>
                <c:pt idx="5">
                  <c:v>3779</c:v>
                </c:pt>
                <c:pt idx="8">
                  <c:v>3893</c:v>
                </c:pt>
                <c:pt idx="11">
                  <c:v>3841</c:v>
                </c:pt>
                <c:pt idx="14">
                  <c:v>3870</c:v>
                </c:pt>
              </c:numCache>
            </c:numRef>
          </c:val>
          <c:extLst>
            <c:ext xmlns:c16="http://schemas.microsoft.com/office/drawing/2014/chart" uri="{C3380CC4-5D6E-409C-BE32-E72D297353CC}">
              <c16:uniqueId val="{00000000-704A-4FD6-B0B3-F5A764B4F7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4A-4FD6-B0B3-F5A764B4F7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83</c:v>
                </c:pt>
                <c:pt idx="3">
                  <c:v>82</c:v>
                </c:pt>
                <c:pt idx="6">
                  <c:v>83</c:v>
                </c:pt>
                <c:pt idx="9">
                  <c:v>81</c:v>
                </c:pt>
                <c:pt idx="12">
                  <c:v>109</c:v>
                </c:pt>
              </c:numCache>
            </c:numRef>
          </c:val>
          <c:extLst>
            <c:ext xmlns:c16="http://schemas.microsoft.com/office/drawing/2014/chart" uri="{C3380CC4-5D6E-409C-BE32-E72D297353CC}">
              <c16:uniqueId val="{00000002-704A-4FD6-B0B3-F5A764B4F7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426</c:v>
                </c:pt>
                <c:pt idx="3">
                  <c:v>439</c:v>
                </c:pt>
                <c:pt idx="6">
                  <c:v>501</c:v>
                </c:pt>
                <c:pt idx="9">
                  <c:v>477</c:v>
                </c:pt>
                <c:pt idx="12">
                  <c:v>474</c:v>
                </c:pt>
              </c:numCache>
            </c:numRef>
          </c:val>
          <c:extLst>
            <c:ext xmlns:c16="http://schemas.microsoft.com/office/drawing/2014/chart" uri="{C3380CC4-5D6E-409C-BE32-E72D297353CC}">
              <c16:uniqueId val="{00000003-704A-4FD6-B0B3-F5A764B4F7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556</c:v>
                </c:pt>
                <c:pt idx="3">
                  <c:v>549</c:v>
                </c:pt>
                <c:pt idx="6">
                  <c:v>483</c:v>
                </c:pt>
                <c:pt idx="9">
                  <c:v>437</c:v>
                </c:pt>
                <c:pt idx="12">
                  <c:v>427</c:v>
                </c:pt>
              </c:numCache>
            </c:numRef>
          </c:val>
          <c:extLst>
            <c:ext xmlns:c16="http://schemas.microsoft.com/office/drawing/2014/chart" uri="{C3380CC4-5D6E-409C-BE32-E72D297353CC}">
              <c16:uniqueId val="{00000004-704A-4FD6-B0B3-F5A764B4F7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4A-4FD6-B0B3-F5A764B4F7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4A-4FD6-B0B3-F5A764B4F7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4766</c:v>
                </c:pt>
                <c:pt idx="3">
                  <c:v>4585</c:v>
                </c:pt>
                <c:pt idx="6">
                  <c:v>4401</c:v>
                </c:pt>
                <c:pt idx="9">
                  <c:v>4351</c:v>
                </c:pt>
                <c:pt idx="12">
                  <c:v>4310</c:v>
                </c:pt>
              </c:numCache>
            </c:numRef>
          </c:val>
          <c:extLst>
            <c:ext xmlns:c16="http://schemas.microsoft.com/office/drawing/2014/chart" uri="{C3380CC4-5D6E-409C-BE32-E72D297353CC}">
              <c16:uniqueId val="{00000007-704A-4FD6-B0B3-F5A764B4F7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2042</c:v>
                </c:pt>
                <c:pt idx="2">
                  <c:v>#N/A</c:v>
                </c:pt>
                <c:pt idx="3">
                  <c:v>#N/A</c:v>
                </c:pt>
                <c:pt idx="4">
                  <c:v>1876</c:v>
                </c:pt>
                <c:pt idx="5">
                  <c:v>#N/A</c:v>
                </c:pt>
                <c:pt idx="6">
                  <c:v>#N/A</c:v>
                </c:pt>
                <c:pt idx="7">
                  <c:v>1575</c:v>
                </c:pt>
                <c:pt idx="8">
                  <c:v>#N/A</c:v>
                </c:pt>
                <c:pt idx="9">
                  <c:v>#N/A</c:v>
                </c:pt>
                <c:pt idx="10">
                  <c:v>1505</c:v>
                </c:pt>
                <c:pt idx="11">
                  <c:v>#N/A</c:v>
                </c:pt>
                <c:pt idx="12">
                  <c:v>#N/A</c:v>
                </c:pt>
                <c:pt idx="13">
                  <c:v>1450</c:v>
                </c:pt>
                <c:pt idx="14">
                  <c:v>#N/A</c:v>
                </c:pt>
              </c:numCache>
            </c:numRef>
          </c:val>
          <c:smooth val="0"/>
          <c:extLst>
            <c:ext xmlns:c16="http://schemas.microsoft.com/office/drawing/2014/chart" uri="{C3380CC4-5D6E-409C-BE32-E72D297353CC}">
              <c16:uniqueId val="{00000008-704A-4FD6-B0B3-F5A764B4F7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33939</c:v>
                </c:pt>
                <c:pt idx="5">
                  <c:v>34273</c:v>
                </c:pt>
                <c:pt idx="8">
                  <c:v>33656</c:v>
                </c:pt>
                <c:pt idx="11">
                  <c:v>33589</c:v>
                </c:pt>
                <c:pt idx="14">
                  <c:v>34570</c:v>
                </c:pt>
              </c:numCache>
            </c:numRef>
          </c:val>
          <c:extLst>
            <c:ext xmlns:c16="http://schemas.microsoft.com/office/drawing/2014/chart" uri="{C3380CC4-5D6E-409C-BE32-E72D297353CC}">
              <c16:uniqueId val="{00000000-7762-4F6E-B3D6-09BBA956D5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4624</c:v>
                </c:pt>
                <c:pt idx="5">
                  <c:v>4358</c:v>
                </c:pt>
                <c:pt idx="8">
                  <c:v>5207</c:v>
                </c:pt>
                <c:pt idx="11">
                  <c:v>5050</c:v>
                </c:pt>
                <c:pt idx="14">
                  <c:v>4864</c:v>
                </c:pt>
              </c:numCache>
            </c:numRef>
          </c:val>
          <c:extLst>
            <c:ext xmlns:c16="http://schemas.microsoft.com/office/drawing/2014/chart" uri="{C3380CC4-5D6E-409C-BE32-E72D297353CC}">
              <c16:uniqueId val="{00000001-7762-4F6E-B3D6-09BBA956D5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13459</c:v>
                </c:pt>
                <c:pt idx="5">
                  <c:v>14730</c:v>
                </c:pt>
                <c:pt idx="8">
                  <c:v>14266</c:v>
                </c:pt>
                <c:pt idx="11">
                  <c:v>14952</c:v>
                </c:pt>
                <c:pt idx="14">
                  <c:v>16701</c:v>
                </c:pt>
              </c:numCache>
            </c:numRef>
          </c:val>
          <c:extLst>
            <c:ext xmlns:c16="http://schemas.microsoft.com/office/drawing/2014/chart" uri="{C3380CC4-5D6E-409C-BE32-E72D297353CC}">
              <c16:uniqueId val="{00000002-7762-4F6E-B3D6-09BBA956D5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62-4F6E-B3D6-09BBA956D5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62-4F6E-B3D6-09BBA956D5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62-4F6E-B3D6-09BBA956D5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5445</c:v>
                </c:pt>
                <c:pt idx="3">
                  <c:v>5264</c:v>
                </c:pt>
                <c:pt idx="6">
                  <c:v>5242</c:v>
                </c:pt>
                <c:pt idx="9">
                  <c:v>4868</c:v>
                </c:pt>
                <c:pt idx="12">
                  <c:v>4698</c:v>
                </c:pt>
              </c:numCache>
            </c:numRef>
          </c:val>
          <c:extLst>
            <c:ext xmlns:c16="http://schemas.microsoft.com/office/drawing/2014/chart" uri="{C3380CC4-5D6E-409C-BE32-E72D297353CC}">
              <c16:uniqueId val="{00000006-7762-4F6E-B3D6-09BBA956D5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3474</c:v>
                </c:pt>
                <c:pt idx="3">
                  <c:v>3173</c:v>
                </c:pt>
                <c:pt idx="6">
                  <c:v>2752</c:v>
                </c:pt>
                <c:pt idx="9">
                  <c:v>2380</c:v>
                </c:pt>
                <c:pt idx="12">
                  <c:v>1934</c:v>
                </c:pt>
              </c:numCache>
            </c:numRef>
          </c:val>
          <c:extLst>
            <c:ext xmlns:c16="http://schemas.microsoft.com/office/drawing/2014/chart" uri="{C3380CC4-5D6E-409C-BE32-E72D297353CC}">
              <c16:uniqueId val="{00000007-7762-4F6E-B3D6-09BBA956D5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5584</c:v>
                </c:pt>
                <c:pt idx="3">
                  <c:v>5319</c:v>
                </c:pt>
                <c:pt idx="6">
                  <c:v>5257</c:v>
                </c:pt>
                <c:pt idx="9">
                  <c:v>4972</c:v>
                </c:pt>
                <c:pt idx="12">
                  <c:v>4862</c:v>
                </c:pt>
              </c:numCache>
            </c:numRef>
          </c:val>
          <c:extLst>
            <c:ext xmlns:c16="http://schemas.microsoft.com/office/drawing/2014/chart" uri="{C3380CC4-5D6E-409C-BE32-E72D297353CC}">
              <c16:uniqueId val="{00000008-7762-4F6E-B3D6-09BBA956D5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354</c:v>
                </c:pt>
                <c:pt idx="3">
                  <c:v>283</c:v>
                </c:pt>
                <c:pt idx="6">
                  <c:v>211</c:v>
                </c:pt>
                <c:pt idx="9">
                  <c:v>139</c:v>
                </c:pt>
                <c:pt idx="12">
                  <c:v>792</c:v>
                </c:pt>
              </c:numCache>
            </c:numRef>
          </c:val>
          <c:extLst>
            <c:ext xmlns:c16="http://schemas.microsoft.com/office/drawing/2014/chart" uri="{C3380CC4-5D6E-409C-BE32-E72D297353CC}">
              <c16:uniqueId val="{00000009-7762-4F6E-B3D6-09BBA956D5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40304</c:v>
                </c:pt>
                <c:pt idx="3">
                  <c:v>40209</c:v>
                </c:pt>
                <c:pt idx="6">
                  <c:v>39134</c:v>
                </c:pt>
                <c:pt idx="9">
                  <c:v>38907</c:v>
                </c:pt>
                <c:pt idx="12">
                  <c:v>40216</c:v>
                </c:pt>
              </c:numCache>
            </c:numRef>
          </c:val>
          <c:extLst>
            <c:ext xmlns:c16="http://schemas.microsoft.com/office/drawing/2014/chart" uri="{C3380CC4-5D6E-409C-BE32-E72D297353CC}">
              <c16:uniqueId val="{0000000A-7762-4F6E-B3D6-09BBA956D5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3140</c:v>
                </c:pt>
                <c:pt idx="2">
                  <c:v>#N/A</c:v>
                </c:pt>
                <c:pt idx="3">
                  <c:v>#N/A</c:v>
                </c:pt>
                <c:pt idx="4">
                  <c:v>886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62-4F6E-B3D6-09BBA956D5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5561</c:v>
                </c:pt>
                <c:pt idx="1">
                  <c:v>5310</c:v>
                </c:pt>
                <c:pt idx="2">
                  <c:v>5549</c:v>
                </c:pt>
              </c:numCache>
            </c:numRef>
          </c:val>
          <c:extLst>
            <c:ext xmlns:c16="http://schemas.microsoft.com/office/drawing/2014/chart" uri="{C3380CC4-5D6E-409C-BE32-E72D297353CC}">
              <c16:uniqueId val="{00000000-2F82-4615-A67A-568DEF2088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1480</c:v>
                </c:pt>
                <c:pt idx="1">
                  <c:v>1381</c:v>
                </c:pt>
                <c:pt idx="2">
                  <c:v>1281</c:v>
                </c:pt>
              </c:numCache>
            </c:numRef>
          </c:val>
          <c:extLst>
            <c:ext xmlns:c16="http://schemas.microsoft.com/office/drawing/2014/chart" uri="{C3380CC4-5D6E-409C-BE32-E72D297353CC}">
              <c16:uniqueId val="{00000001-2F82-4615-A67A-568DEF2088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7140</c:v>
                </c:pt>
                <c:pt idx="1">
                  <c:v>8302</c:v>
                </c:pt>
                <c:pt idx="2">
                  <c:v>10039</c:v>
                </c:pt>
              </c:numCache>
            </c:numRef>
          </c:val>
          <c:extLst>
            <c:ext xmlns:c16="http://schemas.microsoft.com/office/drawing/2014/chart" uri="{C3380CC4-5D6E-409C-BE32-E72D297353CC}">
              <c16:uniqueId val="{00000002-2F82-4615-A67A-568DEF2088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実質公債費比率は、高利率の借入の償還終了による公債費の減により、平成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ポイント減と年々改善している。</a:t>
          </a:r>
          <a:endParaRPr lang="ja-JP" altLang="ja-JP" sz="1400">
            <a:effectLst/>
          </a:endParaRPr>
        </a:p>
        <a:p>
          <a:r>
            <a:rPr kumimoji="1" lang="ja-JP" altLang="ja-JP" sz="1100">
              <a:solidFill>
                <a:schemeClr val="dk1"/>
              </a:solidFill>
              <a:effectLst/>
              <a:latin typeface="+mn-lt"/>
              <a:ea typeface="+mn-ea"/>
              <a:cs typeface="+mn-cs"/>
            </a:rPr>
            <a:t>今後、給食センター整備や学校施設の増改築などの大型事業が予定されており、公債費が一時的に増加することが見込まれるが、事業計画の見直し、事業実施時期の延伸、平準化を行うことにより市債発行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満期一括償還地方債については、該当なし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年度の将来負担比率は、大型事業実施に伴う一般会計の市債残高の増などの要因はあったものの、充当可能基金残高の増加などにより、前年度に引き続き将来負担なしとなった。</a:t>
          </a:r>
          <a:endParaRPr lang="ja-JP" altLang="ja-JP" sz="1400">
            <a:effectLst/>
          </a:endParaRPr>
        </a:p>
        <a:p>
          <a:r>
            <a:rPr kumimoji="1" lang="ja-JP" altLang="ja-JP" sz="1100">
              <a:solidFill>
                <a:schemeClr val="dk1"/>
              </a:solidFill>
              <a:effectLst/>
              <a:latin typeface="+mn-lt"/>
              <a:ea typeface="+mn-ea"/>
              <a:cs typeface="+mn-cs"/>
            </a:rPr>
            <a:t>今後、給食センター整備などの大型事業が予定されており、財政運営も厳しくなることが見込まれることから、引き続き、行財政改革を推進し、中長期的な健全財政の堅持に努める。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・肝属中部畑地かんがい事業償還に備えた積立による農業振興基金の増</a:t>
          </a:r>
          <a:endParaRPr lang="ja-JP" altLang="ja-JP" sz="1400">
            <a:effectLst/>
          </a:endParaRPr>
        </a:p>
        <a:p>
          <a:r>
            <a:rPr kumimoji="1" lang="ja-JP" altLang="ja-JP" sz="1100">
              <a:solidFill>
                <a:schemeClr val="dk1"/>
              </a:solidFill>
              <a:effectLst/>
              <a:latin typeface="+mn-lt"/>
              <a:ea typeface="+mn-ea"/>
              <a:cs typeface="+mn-cs"/>
            </a:rPr>
            <a:t>・ふるさと鹿屋応援寄付金（ふるさと納税）の積立によるふるさと鹿屋応援基金の増</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年度決算剰余金などの積立による財政調整基金の増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・各特目基金による目的の計画的な実施、また災害や税収減など、今後の財政運営において不測の事態が生じた場合に弾力的な対応を可能にするため、全体で</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億円程度の規模を維持したい。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ふるさと鹿屋応援基金については、①地域の資源を生かした「地域経済活性化事業」、②健康・福祉の充実による「すこやか・あんしん事業」、③教育・文化・スポーツの振興による「人材育成事業」、④豊かな自然を次代に引き継ぐ「環境保全事業」、⑤都市等のふるさと出身者との連携を強化する「ふるさと会活力推進事業」の５つの事業に活用</a:t>
          </a:r>
          <a:endParaRPr lang="ja-JP" altLang="ja-JP" sz="1400">
            <a:effectLst/>
          </a:endParaRPr>
        </a:p>
        <a:p>
          <a:r>
            <a:rPr kumimoji="1" lang="ja-JP" altLang="ja-JP" sz="1100">
              <a:solidFill>
                <a:schemeClr val="dk1"/>
              </a:solidFill>
              <a:effectLst/>
              <a:latin typeface="+mn-lt"/>
              <a:ea typeface="+mn-ea"/>
              <a:cs typeface="+mn-cs"/>
            </a:rPr>
            <a:t>・農業振興基金については、農業の振興を図り、もって農業の健全な発展に資する事業に活用</a:t>
          </a:r>
          <a:endParaRPr lang="ja-JP" altLang="ja-JP" sz="1400">
            <a:effectLst/>
          </a:endParaRPr>
        </a:p>
        <a:p>
          <a:r>
            <a:rPr kumimoji="1" lang="ja-JP" altLang="ja-JP" sz="1100">
              <a:solidFill>
                <a:schemeClr val="dk1"/>
              </a:solidFill>
              <a:effectLst/>
              <a:latin typeface="+mn-lt"/>
              <a:ea typeface="+mn-ea"/>
              <a:cs typeface="+mn-cs"/>
            </a:rPr>
            <a:t>・地域振興基金については、市内各地域の振興を図ることを目的とした公共施設等の整備その他地域の振興に資する事業に活用</a:t>
          </a:r>
          <a:endParaRPr lang="ja-JP" altLang="ja-JP" sz="1400">
            <a:effectLst/>
          </a:endParaRPr>
        </a:p>
        <a:p>
          <a:r>
            <a:rPr kumimoji="1" lang="ja-JP" altLang="ja-JP" sz="1100">
              <a:solidFill>
                <a:schemeClr val="dk1"/>
              </a:solidFill>
              <a:effectLst/>
              <a:latin typeface="+mn-lt"/>
              <a:ea typeface="+mn-ea"/>
              <a:cs typeface="+mn-cs"/>
            </a:rPr>
            <a:t>・高齢者福祉基金については、高齢者の快適な生活環境の形成を図る在宅福祉等の向上に資する事業に活用</a:t>
          </a:r>
          <a:endParaRPr lang="ja-JP" altLang="ja-JP" sz="1400">
            <a:effectLst/>
          </a:endParaRPr>
        </a:p>
        <a:p>
          <a:r>
            <a:rPr kumimoji="1" lang="ja-JP" altLang="ja-JP" sz="1100">
              <a:solidFill>
                <a:schemeClr val="dk1"/>
              </a:solidFill>
              <a:effectLst/>
              <a:latin typeface="+mn-lt"/>
              <a:ea typeface="+mn-ea"/>
              <a:cs typeface="+mn-cs"/>
            </a:rPr>
            <a:t>・再編交付金事業基金については、</a:t>
          </a:r>
          <a:r>
            <a:rPr lang="ja-JP" altLang="ja-JP" sz="1100">
              <a:solidFill>
                <a:schemeClr val="dk1"/>
              </a:solidFill>
              <a:effectLst/>
              <a:latin typeface="+mn-lt"/>
              <a:ea typeface="+mn-ea"/>
              <a:cs typeface="+mn-cs"/>
            </a:rPr>
            <a:t>駐留軍等の再編の円滑な実施を目的として実施する、福祉の増進及び医療の確保に関する事業や教育・スポーツ及び文化の振興に関する事業に活用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・ふるさと鹿屋応援寄付金（ふるさと納税）の積立によるふるさと鹿屋応援基金の増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・肝属中部畑地かんがい事業償還に備えた積立による農業振興基金の増</a:t>
          </a:r>
          <a:endParaRPr lang="ja-JP" altLang="ja-JP" sz="1400">
            <a:effectLst/>
          </a:endParaRPr>
        </a:p>
        <a:p>
          <a:r>
            <a:rPr kumimoji="1" lang="ja-JP" altLang="ja-JP" sz="1100">
              <a:solidFill>
                <a:schemeClr val="dk1"/>
              </a:solidFill>
              <a:effectLst/>
              <a:latin typeface="+mn-lt"/>
              <a:ea typeface="+mn-ea"/>
              <a:cs typeface="+mn-cs"/>
            </a:rPr>
            <a:t>・合併特例債を活用した基金積立による地域振興基金の増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・ふるさと鹿屋応援基金については、上記５つの事業に前年度末基金残高見込の５割程度を基本に、翌年度活用する。</a:t>
          </a:r>
          <a:endParaRPr lang="ja-JP" altLang="ja-JP" sz="1400">
            <a:effectLst/>
          </a:endParaRPr>
        </a:p>
        <a:p>
          <a:r>
            <a:rPr kumimoji="1" lang="ja-JP" altLang="ja-JP" sz="1100">
              <a:solidFill>
                <a:schemeClr val="dk1"/>
              </a:solidFill>
              <a:effectLst/>
              <a:latin typeface="+mn-lt"/>
              <a:ea typeface="+mn-ea"/>
              <a:cs typeface="+mn-cs"/>
            </a:rPr>
            <a:t>・農業振興基金については、令和元年及び令和２年度に肝属中部畑地かんがい事業償還（約</a:t>
          </a:r>
          <a:r>
            <a:rPr kumimoji="1" lang="en-US" altLang="ja-JP" sz="1100">
              <a:solidFill>
                <a:schemeClr val="dk1"/>
              </a:solidFill>
              <a:effectLst/>
              <a:latin typeface="+mn-lt"/>
              <a:ea typeface="+mn-ea"/>
              <a:cs typeface="+mn-cs"/>
            </a:rPr>
            <a:t>30.4</a:t>
          </a:r>
          <a:r>
            <a:rPr kumimoji="1" lang="ja-JP" altLang="ja-JP" sz="1100">
              <a:solidFill>
                <a:schemeClr val="dk1"/>
              </a:solidFill>
              <a:effectLst/>
              <a:latin typeface="+mn-lt"/>
              <a:ea typeface="+mn-ea"/>
              <a:cs typeface="+mn-cs"/>
            </a:rPr>
            <a:t>億円）が見込まれることから、その財源として活用する。</a:t>
          </a:r>
          <a:endParaRPr lang="ja-JP" altLang="ja-JP" sz="1400">
            <a:effectLst/>
          </a:endParaRPr>
        </a:p>
        <a:p>
          <a:r>
            <a:rPr kumimoji="1" lang="ja-JP" altLang="ja-JP" sz="1100">
              <a:solidFill>
                <a:schemeClr val="dk1"/>
              </a:solidFill>
              <a:effectLst/>
              <a:latin typeface="+mn-lt"/>
              <a:ea typeface="+mn-ea"/>
              <a:cs typeface="+mn-cs"/>
            </a:rPr>
            <a:t>・地域振興基金については、学校施設をはじめとした公共施設等の整備その他地域の振興に資する事業に活用する。特に、合併特例債を活用して造成した分は、市民の連帯の強化や地域振興を推進するソフト事業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年度決算剰余金の増加や、普通交付税などの一般財源が見込みより増加したことに伴う増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・財政調整基金については、災害や税収減など今後の財政運営に不測の事態が生じた場合に弾力的な対応ができるよう、決算剰余金を積立て、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億円程度を確保する。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・財源対策債の償還に伴う取崩しによる減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・減債基金については、財源対策債償還の財源とする。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３カ年平均は前年度と同値であり、類似団体平均を下回っている。</a:t>
          </a:r>
          <a:endParaRPr lang="ja-JP" altLang="ja-JP" sz="1400">
            <a:effectLst/>
          </a:endParaRPr>
        </a:p>
        <a:p>
          <a:r>
            <a:rPr kumimoji="1" lang="ja-JP" altLang="ja-JP" sz="1100">
              <a:solidFill>
                <a:schemeClr val="dk1"/>
              </a:solidFill>
              <a:effectLst/>
              <a:latin typeface="+mn-lt"/>
              <a:ea typeface="+mn-ea"/>
              <a:cs typeface="+mn-cs"/>
            </a:rPr>
            <a:t>引き続き、市税などの収納率向上やふるさと納税の促進などによる歳入確保に加え、民間委託の促進や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などの導入による事務効率化、人件費の抑制、投資的経費の抑制、事務事業評価による各事業の徹底した精査など、行財政改革による歳出の見直しにより経常経費の削減に努める。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10885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10885</xdr:rowOff>
    </xdr:from>
    <xdr:to>
      <xdr:col>15</xdr:col>
      <xdr:colOff>82550</xdr:colOff>
      <xdr:row>45</xdr:row>
      <xdr:rowOff>28122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45357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131535</xdr:rowOff>
    </xdr:from>
    <xdr:to>
      <xdr:col>15</xdr:col>
      <xdr:colOff>133350</xdr:colOff>
      <xdr:row>45</xdr:row>
      <xdr:rowOff>61685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46462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となる経常一般財源等の合計は市税や地方交付税の減により減少したが、それ以上に分子となる扶助費の幼稚園・保育所等給付費や生活保護費、人件費、公債費などの経常経費充当一般財源等の減が大きかったため、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類似団体を下回っているが、引き続き、市税などの収納率向上やふるさと納税の促進などによる歳入確保に加え、民間委託の促進や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などの導入による事務効率化、人件費の抑制、投資的経費の抑制、事務事業評価による各事業の徹底した精査など、行財政改革による歳出の見直しにより経常経費の削減に努める。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170180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0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60</xdr:row>
      <xdr:rowOff>113877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61</xdr:row>
      <xdr:rowOff>135467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7674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125323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管理計画による職員数の削減などにより人件費は減少しているが、ふるさと納税額の増に伴う返礼品経費などの物件費が増加しているため、決算額は年々増加している。類似団体の平均は下回っているものの、今後も引き続き、行財政改革の推進を図り、人件費・物件費など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165805</xdr:rowOff>
    </xdr:from>
    <xdr:to>
      <xdr:col>23</xdr:col>
      <xdr:colOff>133350</xdr:colOff>
      <xdr:row>84</xdr:row>
      <xdr:rowOff>10316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96155"/>
          <a:ext cx="8382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155860</xdr:rowOff>
    </xdr:from>
    <xdr:to>
      <xdr:col>19</xdr:col>
      <xdr:colOff>133350</xdr:colOff>
      <xdr:row>83</xdr:row>
      <xdr:rowOff>165805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86210"/>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123112</xdr:rowOff>
    </xdr:from>
    <xdr:to>
      <xdr:col>15</xdr:col>
      <xdr:colOff>82550</xdr:colOff>
      <xdr:row>83</xdr:row>
      <xdr:rowOff>155860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5346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21214</xdr:rowOff>
    </xdr:from>
    <xdr:to>
      <xdr:col>11</xdr:col>
      <xdr:colOff>31750</xdr:colOff>
      <xdr:row>83</xdr:row>
      <xdr:rowOff>123112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51564"/>
          <a:ext cx="8890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130966</xdr:rowOff>
    </xdr:from>
    <xdr:to>
      <xdr:col>23</xdr:col>
      <xdr:colOff>184150</xdr:colOff>
      <xdr:row>84</xdr:row>
      <xdr:rowOff>61116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147493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0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115005</xdr:rowOff>
    </xdr:from>
    <xdr:to>
      <xdr:col>19</xdr:col>
      <xdr:colOff>184150</xdr:colOff>
      <xdr:row>84</xdr:row>
      <xdr:rowOff>45155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55332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1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105060</xdr:rowOff>
    </xdr:from>
    <xdr:to>
      <xdr:col>15</xdr:col>
      <xdr:colOff>133350</xdr:colOff>
      <xdr:row>84</xdr:row>
      <xdr:rowOff>35210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45387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0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72312</xdr:rowOff>
    </xdr:from>
    <xdr:to>
      <xdr:col>11</xdr:col>
      <xdr:colOff>82550</xdr:colOff>
      <xdr:row>84</xdr:row>
      <xdr:rowOff>2462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158689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141864</xdr:rowOff>
    </xdr:from>
    <xdr:to>
      <xdr:col>7</xdr:col>
      <xdr:colOff>31750</xdr:colOff>
      <xdr:row>83</xdr:row>
      <xdr:rowOff>72014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56791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28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内他市に先駆けて実施した「わたり」の廃止や、技能労務職給料表（行二）の導入のほか、人事院勧告等に基づく国・県に準じた給与制度適正化計画の取組を着実に進めていることなどにより、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今後も地方公務員法に規定される「均衡の原則」や「職務給の原則」などを踏まえ、給与水準の適正化に努める。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22225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0391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2116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62441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84</xdr:row>
      <xdr:rowOff>62441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033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年度まで２次にわたる定員適正化計画を策定し、新規採用人数の抑制や組織機構見直し、指定管理者制度の導入や事務事業の整理統合などにより</a:t>
          </a:r>
          <a:r>
            <a:rPr kumimoji="1" lang="en-US" altLang="ja-JP" sz="1000">
              <a:solidFill>
                <a:schemeClr val="dk1"/>
              </a:solidFill>
              <a:effectLst/>
              <a:latin typeface="+mn-lt"/>
              <a:ea typeface="+mn-ea"/>
              <a:cs typeface="+mn-cs"/>
            </a:rPr>
            <a:t>239</a:t>
          </a:r>
          <a:r>
            <a:rPr kumimoji="1" lang="ja-JP" altLang="ja-JP" sz="1000">
              <a:solidFill>
                <a:schemeClr val="dk1"/>
              </a:solidFill>
              <a:effectLst/>
              <a:latin typeface="+mn-lt"/>
              <a:ea typeface="+mn-ea"/>
              <a:cs typeface="+mn-cs"/>
            </a:rPr>
            <a:t>人の職員数を削減した。</a:t>
          </a:r>
          <a:endParaRPr lang="ja-JP" altLang="ja-JP" sz="1000">
            <a:effectLst/>
          </a:endParaRPr>
        </a:p>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年度からは新たな「鹿屋市定員管理計画」に取り組んでおり、平成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年４月１日時点の職員数は目標人数を</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人下回る</a:t>
          </a:r>
          <a:r>
            <a:rPr kumimoji="1" lang="en-US" altLang="ja-JP" sz="1000">
              <a:solidFill>
                <a:schemeClr val="dk1"/>
              </a:solidFill>
              <a:effectLst/>
              <a:latin typeface="+mn-lt"/>
              <a:ea typeface="+mn-ea"/>
              <a:cs typeface="+mn-cs"/>
            </a:rPr>
            <a:t>779</a:t>
          </a:r>
          <a:r>
            <a:rPr kumimoji="1" lang="ja-JP" altLang="ja-JP" sz="1000">
              <a:solidFill>
                <a:schemeClr val="dk1"/>
              </a:solidFill>
              <a:effectLst/>
              <a:latin typeface="+mn-lt"/>
              <a:ea typeface="+mn-ea"/>
              <a:cs typeface="+mn-cs"/>
            </a:rPr>
            <a:t>人となり、全国平均、類似団体平均及び鹿児島県平均のいずれも下回る結果となった。</a:t>
          </a:r>
          <a:endParaRPr lang="ja-JP" altLang="ja-JP" sz="1000">
            <a:effectLst/>
          </a:endParaRPr>
        </a:p>
        <a:p>
          <a:r>
            <a:rPr kumimoji="1" lang="ja-JP" altLang="ja-JP" sz="1000">
              <a:solidFill>
                <a:schemeClr val="dk1"/>
              </a:solidFill>
              <a:effectLst/>
              <a:latin typeface="+mn-lt"/>
              <a:ea typeface="+mn-ea"/>
              <a:cs typeface="+mn-cs"/>
            </a:rPr>
            <a:t>今後も、総人件費の抑制を基本としつつ、人口減少や定住促進対策及び社会保障関連業務など、様々な行政課題に対応するため、適正な定員管理による必要な職員数の確保に努める。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85471</xdr:rowOff>
    </xdr:from>
    <xdr:to>
      <xdr:col>81</xdr:col>
      <xdr:colOff>44450</xdr:colOff>
      <xdr:row>62</xdr:row>
      <xdr:rowOff>85471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15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85471</xdr:rowOff>
    </xdr:from>
    <xdr:to>
      <xdr:col>77</xdr:col>
      <xdr:colOff>44450</xdr:colOff>
      <xdr:row>62</xdr:row>
      <xdr:rowOff>97536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1537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97536</xdr:rowOff>
    </xdr:from>
    <xdr:to>
      <xdr:col>72</xdr:col>
      <xdr:colOff>203200</xdr:colOff>
      <xdr:row>62</xdr:row>
      <xdr:rowOff>99949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2743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99949</xdr:rowOff>
    </xdr:from>
    <xdr:to>
      <xdr:col>68</xdr:col>
      <xdr:colOff>152400</xdr:colOff>
      <xdr:row>62</xdr:row>
      <xdr:rowOff>133731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298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34671</xdr:rowOff>
    </xdr:from>
    <xdr:to>
      <xdr:col>81</xdr:col>
      <xdr:colOff>95250</xdr:colOff>
      <xdr:row>62</xdr:row>
      <xdr:rowOff>136271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51198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34671</xdr:rowOff>
    </xdr:from>
    <xdr:to>
      <xdr:col>77</xdr:col>
      <xdr:colOff>95250</xdr:colOff>
      <xdr:row>62</xdr:row>
      <xdr:rowOff>136271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146448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46736</xdr:rowOff>
    </xdr:from>
    <xdr:to>
      <xdr:col>73</xdr:col>
      <xdr:colOff>44450</xdr:colOff>
      <xdr:row>62</xdr:row>
      <xdr:rowOff>148336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158513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49149</xdr:rowOff>
    </xdr:from>
    <xdr:to>
      <xdr:col>68</xdr:col>
      <xdr:colOff>203200</xdr:colOff>
      <xdr:row>62</xdr:row>
      <xdr:rowOff>150749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135526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82931</xdr:rowOff>
    </xdr:from>
    <xdr:to>
      <xdr:col>64</xdr:col>
      <xdr:colOff>152400</xdr:colOff>
      <xdr:row>63</xdr:row>
      <xdr:rowOff>13081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169308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年度から市債発行額の抑制に取り組んできた結果、ここ数年は改善傾向となっており、平成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年度以降は類似団体平均を下回っている。</a:t>
          </a:r>
          <a:endParaRPr lang="ja-JP" altLang="ja-JP" sz="1400">
            <a:effectLst/>
          </a:endParaRPr>
        </a:p>
        <a:p>
          <a:r>
            <a:rPr kumimoji="1" lang="ja-JP" altLang="ja-JP" sz="1100">
              <a:solidFill>
                <a:schemeClr val="dk1"/>
              </a:solidFill>
              <a:effectLst/>
              <a:latin typeface="+mn-lt"/>
              <a:ea typeface="+mn-ea"/>
              <a:cs typeface="+mn-cs"/>
            </a:rPr>
            <a:t>今後、給食センター整備や学校施設の増改築などの大型事業が予定されており、公債費が一時的に増加することが見込まれるが、事業計画の平準化などにより市債発行の抑制に努め、可能な限り毎年度の市債発行額を公債費（償還額）の範囲内とすることを目標とし、プライマリーバランスの黒字化を堅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73237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7195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121496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75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70696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0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159173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286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106273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の実施に伴い、一般会計の市債残高は増加したものの、公営企業や各組合の市債残高の減少や、充当可能基金残高の増加などにより将来負担なしとなったが、今後も引き続き、行財政改革を推進し、中長期的な健全財政の堅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129177</xdr:rowOff>
    </xdr:from>
    <xdr:to>
      <xdr:col>68</xdr:col>
      <xdr:colOff>152400</xdr:colOff>
      <xdr:row>14</xdr:row>
      <xdr:rowOff>73781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358027"/>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129359</xdr:rowOff>
    </xdr:from>
    <xdr:to>
      <xdr:col>73</xdr:col>
      <xdr:colOff>44450</xdr:colOff>
      <xdr:row>17</xdr:row>
      <xdr:rowOff>59509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91682</xdr:rowOff>
    </xdr:from>
    <xdr:to>
      <xdr:col>68</xdr:col>
      <xdr:colOff>203200</xdr:colOff>
      <xdr:row>16</xdr:row>
      <xdr:rowOff>21832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6609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165419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78377</xdr:rowOff>
    </xdr:from>
    <xdr:to>
      <xdr:col>68</xdr:col>
      <xdr:colOff>203200</xdr:colOff>
      <xdr:row>14</xdr:row>
      <xdr:rowOff>8527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18704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22981</xdr:rowOff>
    </xdr:from>
    <xdr:to>
      <xdr:col>64</xdr:col>
      <xdr:colOff>152400</xdr:colOff>
      <xdr:row>14</xdr:row>
      <xdr:rowOff>124581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134758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C97C939E-1258-448E-8E0F-003B4CBB909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546A11BF-997E-43E5-B641-01822AABD7F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4A1CF87-5D62-4D03-A7A2-ECC817B9285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33BAE25-C5C0-476C-933D-FC95FE4EF4A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A1E2E4E-D0BF-4479-B315-948C9B56C3F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D9A6A55-1EE0-46E9-A6AB-2B6068E7915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F26EDE7-8660-407D-82D2-D4CB99F1C53B}"/>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E711263A-FFA9-4D81-B2CB-CF749034B08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14ABE35-5CF6-4773-BFB3-21344819489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71E370C-CC58-4A7E-B62C-C4C7ACA5336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EFDB861-9D07-4F78-8684-3BB943341424}"/>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A57FD753-AAFE-4FD6-A037-E57582104FDB}"/>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5328DDF-7A72-449E-9082-6CC0F6CE3D7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EA6B17B6-39D9-4701-AB2A-6BDEED9D176F}"/>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A020F7E-29B3-4296-A179-F4147A82B6E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E96B9CB-E3BB-4C77-90AF-2AAAA3975D3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DC741B5-04AC-45DB-A37C-211ED917FAB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289C364-0AE6-4BD1-A7FF-1F024B99137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823C253-0A3D-42FE-A29B-66AC5833B36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27A66DF-F5D9-4C8B-9707-33DC6D56FEE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EE9535D-2C92-41DD-A3A6-8FBF391DC686}"/>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CE7EBB7-4DF2-4C17-98E8-9A7FFC82EF7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EA716B95-4CAD-4C3A-A68E-24C5CE6B3EC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505F968-A39C-43A3-9858-76E3330419D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5310453-55DF-412F-A459-19B453F18A5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D7375B1A-4DBA-40AD-A1D9-FF1AF3D2250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011897C-C892-408F-B005-BAF29E3FA19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9D378FAF-F6D3-4169-94AA-DE019F88FE1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F9BF9C3-5A35-44C4-BB74-A45A3A5D5362}"/>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55164D39-D0AC-41FC-A791-C31D392C2B4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D512E299-7BF4-4B19-8F92-5222AD1048AD}"/>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2ED02A3-FD0D-4BD3-929D-5745212A3913}"/>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43BBEF7-1F60-4422-98B8-77C60610AC4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51279E0-E127-41C4-8D42-082ECAC1CDD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77E22E2-CA27-4AE8-BE2D-E21F330DB601}"/>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05C7C68-BA45-4C46-AC68-E0099C9CD60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8C0A8C4-572A-459E-AFBD-23F9613F70D3}"/>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FB6F4CE-4AE1-4C2E-AA3D-C6BB7AB57AE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7BD1B3C-704C-4B05-BCE7-D7C716528CD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F92316F-515A-4241-B1A0-F47A8043902B}"/>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E45B790-C851-4749-BBDC-9295C2492D4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48608685-7518-47F0-B5AB-8A7F002C4D2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9E90908-6601-426F-B696-FD061FD9CF0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前年度と同値であり、定員管理計画に基づいた職員数の削減により、類似団体平均を下回っている。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今後も引き続き、人材育成や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の積極的な活用による業務効率化の取組、民間委託の促進などにより、定員管理の適正化を進め、人件費の抑制に努める。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6E51872-C122-4A17-8C9E-90A07369975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890496A1-CBBC-48D4-8F1E-371A0FC862A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67DC7D9-63E6-4676-BD73-FCB83E8387A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257A4A2-B3C8-472C-8271-DB4B6E774A55}"/>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3162C0F7-D538-4A21-929E-3E2EDB8EB6FE}"/>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ABC745FE-9E96-4E5F-BA78-A6B49ABEA326}"/>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A3540098-5438-477F-840D-8D68E171B80A}"/>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49C978C0-FBEC-4A87-AF1B-A875512F3732}"/>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1D9EDFA9-8B78-4189-8B90-3313A4308C54}"/>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AD228D5-499C-4F3B-A359-A85D517805A4}"/>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DF8D1E1D-05D5-4413-B4B2-58D7F4A978AD}"/>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8B0BA304-398F-48CC-88E9-500DEB1808CD}"/>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8A2AE4AC-8055-4617-B7D9-7BD59F84A126}"/>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A1C29BED-C691-4650-A53D-B766E8D0908C}"/>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895A53C2-05C1-4E57-BDFD-B77B2D9F4676}"/>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C178220C-FCBB-4F19-B27A-A138212FF21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89DDDFC4-141A-43E7-B935-AE247C953268}"/>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D3E19DD6-B31D-4C4D-A8E8-88780B86A2B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a:extLst>
            <a:ext uri="{FF2B5EF4-FFF2-40B4-BE49-F238E27FC236}">
              <a16:creationId xmlns:a16="http://schemas.microsoft.com/office/drawing/2014/main" id="{F0821315-5F2E-4498-AE82-B86CF3744544}"/>
            </a:ext>
          </a:extLst>
        </xdr:cNvPr>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a:extLst>
            <a:ext uri="{FF2B5EF4-FFF2-40B4-BE49-F238E27FC236}">
              <a16:creationId xmlns:a16="http://schemas.microsoft.com/office/drawing/2014/main" id="{524A0F7D-4532-434D-93C2-F481FCF2714A}"/>
            </a:ext>
          </a:extLst>
        </xdr:cNvPr>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a:extLst>
            <a:ext uri="{FF2B5EF4-FFF2-40B4-BE49-F238E27FC236}">
              <a16:creationId xmlns:a16="http://schemas.microsoft.com/office/drawing/2014/main" id="{249E2452-3676-425E-815D-0AD956054B4D}"/>
            </a:ext>
          </a:extLst>
        </xdr:cNvPr>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a:extLst>
            <a:ext uri="{FF2B5EF4-FFF2-40B4-BE49-F238E27FC236}">
              <a16:creationId xmlns:a16="http://schemas.microsoft.com/office/drawing/2014/main" id="{972CD60A-E0FC-4736-8518-B2CA996EA5B6}"/>
            </a:ext>
          </a:extLst>
        </xdr:cNvPr>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a:extLst>
            <a:ext uri="{FF2B5EF4-FFF2-40B4-BE49-F238E27FC236}">
              <a16:creationId xmlns:a16="http://schemas.microsoft.com/office/drawing/2014/main" id="{426524DB-273C-482F-AC7A-A5F1E183EBE9}"/>
            </a:ext>
          </a:extLst>
        </xdr:cNvPr>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45357</xdr:rowOff>
    </xdr:to>
    <xdr:cxnSp macro="">
      <xdr:nvCxnSpPr>
        <xdr:cNvPr id="68" name="直線コネクタ 67">
          <a:extLst>
            <a:ext uri="{FF2B5EF4-FFF2-40B4-BE49-F238E27FC236}">
              <a16:creationId xmlns:a16="http://schemas.microsoft.com/office/drawing/2014/main" id="{01C8DA0E-5FFE-4858-9DBA-F9F0381D43FF}"/>
            </a:ext>
          </a:extLst>
        </xdr:cNvPr>
        <xdr:cNvCxnSpPr/>
      </xdr:nvCxnSpPr>
      <xdr:spPr>
        <a:xfrm>
          <a:off x="3987800" y="6217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B7322C73-E518-4253-A38D-03D15BC222B7}"/>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8CC11C1-260B-4365-979F-6B146272EA9E}"/>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94343</xdr:rowOff>
    </xdr:to>
    <xdr:cxnSp macro="">
      <xdr:nvCxnSpPr>
        <xdr:cNvPr id="71" name="直線コネクタ 70">
          <a:extLst>
            <a:ext uri="{FF2B5EF4-FFF2-40B4-BE49-F238E27FC236}">
              <a16:creationId xmlns:a16="http://schemas.microsoft.com/office/drawing/2014/main" id="{85CBBA42-2483-4363-BF8F-A97AFE3ADB88}"/>
            </a:ext>
          </a:extLst>
        </xdr:cNvPr>
        <xdr:cNvCxnSpPr/>
      </xdr:nvCxnSpPr>
      <xdr:spPr>
        <a:xfrm flipV="1">
          <a:off x="3098800" y="6217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a:extLst>
            <a:ext uri="{FF2B5EF4-FFF2-40B4-BE49-F238E27FC236}">
              <a16:creationId xmlns:a16="http://schemas.microsoft.com/office/drawing/2014/main" id="{B2108F66-59CA-46D2-A8A4-D644FF997747}"/>
            </a:ext>
          </a:extLst>
        </xdr:cNvPr>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a:extLst>
            <a:ext uri="{FF2B5EF4-FFF2-40B4-BE49-F238E27FC236}">
              <a16:creationId xmlns:a16="http://schemas.microsoft.com/office/drawing/2014/main" id="{774E43D0-EC45-46EF-8150-7217044355AC}"/>
            </a:ext>
          </a:extLst>
        </xdr:cNvPr>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94343</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B29D496D-2A74-45EC-B843-2826ACAA8D67}"/>
            </a:ext>
          </a:extLst>
        </xdr:cNvPr>
        <xdr:cNvCxnSpPr/>
      </xdr:nvCxnSpPr>
      <xdr:spPr>
        <a:xfrm flipV="1">
          <a:off x="2209800" y="6266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F3A2D7A4-496E-4951-A025-65AD15B01E4F}"/>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6E143D4B-312F-4B0B-B750-2EAB5064214B}"/>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38</xdr:row>
      <xdr:rowOff>110672</xdr:rowOff>
    </xdr:to>
    <xdr:cxnSp macro="">
      <xdr:nvCxnSpPr>
        <xdr:cNvPr id="77" name="直線コネクタ 76">
          <a:extLst>
            <a:ext uri="{FF2B5EF4-FFF2-40B4-BE49-F238E27FC236}">
              <a16:creationId xmlns:a16="http://schemas.microsoft.com/office/drawing/2014/main" id="{E6D75A04-CC12-49F2-B35A-4819FA5E4AB4}"/>
            </a:ext>
          </a:extLst>
        </xdr:cNvPr>
        <xdr:cNvCxnSpPr/>
      </xdr:nvCxnSpPr>
      <xdr:spPr>
        <a:xfrm flipV="1">
          <a:off x="1320800" y="63155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a:extLst>
            <a:ext uri="{FF2B5EF4-FFF2-40B4-BE49-F238E27FC236}">
              <a16:creationId xmlns:a16="http://schemas.microsoft.com/office/drawing/2014/main" id="{903F2AB0-0230-421E-9778-F61CD5614B13}"/>
            </a:ext>
          </a:extLst>
        </xdr:cNvPr>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a:extLst>
            <a:ext uri="{FF2B5EF4-FFF2-40B4-BE49-F238E27FC236}">
              <a16:creationId xmlns:a16="http://schemas.microsoft.com/office/drawing/2014/main" id="{4ECF8282-4216-491A-8EF1-B3509B6B620A}"/>
            </a:ext>
          </a:extLst>
        </xdr:cNvPr>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7A2A660A-39CD-490B-8782-E4E355DE841B}"/>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a:extLst>
            <a:ext uri="{FF2B5EF4-FFF2-40B4-BE49-F238E27FC236}">
              <a16:creationId xmlns:a16="http://schemas.microsoft.com/office/drawing/2014/main" id="{AD4152C5-AFEA-49B1-830C-36C3654C7DEF}"/>
            </a:ext>
          </a:extLst>
        </xdr:cNvPr>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570B45FA-DB4F-49C3-BC73-0670992D7CD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46074206-2269-4448-B780-1B9A78965349}"/>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2D1F8C69-1B1F-4E2D-A11C-EE3E4BD6C66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B6633057-E55A-4D3D-8780-F9D20B569E0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DDC10442-2DF0-4336-9DF0-122F097E526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a:extLst>
            <a:ext uri="{FF2B5EF4-FFF2-40B4-BE49-F238E27FC236}">
              <a16:creationId xmlns:a16="http://schemas.microsoft.com/office/drawing/2014/main" id="{36DD071B-559D-4BB0-A348-7189F0EA969A}"/>
            </a:ext>
          </a:extLst>
        </xdr:cNvPr>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a:extLst>
            <a:ext uri="{FF2B5EF4-FFF2-40B4-BE49-F238E27FC236}">
              <a16:creationId xmlns:a16="http://schemas.microsoft.com/office/drawing/2014/main" id="{EAF2F1C6-C1BE-43E0-A905-DA90CC8B15DA}"/>
            </a:ext>
          </a:extLst>
        </xdr:cNvPr>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a:extLst>
            <a:ext uri="{FF2B5EF4-FFF2-40B4-BE49-F238E27FC236}">
              <a16:creationId xmlns:a16="http://schemas.microsoft.com/office/drawing/2014/main" id="{C59E6DEF-2108-45BC-9FBA-949A4CB49C4F}"/>
            </a:ext>
          </a:extLst>
        </xdr:cNvPr>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a:extLst>
            <a:ext uri="{FF2B5EF4-FFF2-40B4-BE49-F238E27FC236}">
              <a16:creationId xmlns:a16="http://schemas.microsoft.com/office/drawing/2014/main" id="{D18FF317-F058-4ABE-9602-923A05E0A853}"/>
            </a:ext>
          </a:extLst>
        </xdr:cNvPr>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43543</xdr:rowOff>
    </xdr:from>
    <xdr:to>
      <xdr:col>15</xdr:col>
      <xdr:colOff>149225</xdr:colOff>
      <xdr:row>36</xdr:row>
      <xdr:rowOff>145143</xdr:rowOff>
    </xdr:to>
    <xdr:sp macro="" textlink="">
      <xdr:nvSpPr>
        <xdr:cNvPr id="91" name="楕円 90">
          <a:extLst>
            <a:ext uri="{FF2B5EF4-FFF2-40B4-BE49-F238E27FC236}">
              <a16:creationId xmlns:a16="http://schemas.microsoft.com/office/drawing/2014/main" id="{D43B0A8F-6C0E-4FF8-8891-2D82A22910CF}"/>
            </a:ext>
          </a:extLst>
        </xdr:cNvPr>
        <xdr:cNvSpPr/>
      </xdr:nvSpPr>
      <xdr:spPr>
        <a:xfrm>
          <a:off x="3048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92" name="テキスト ボックス 91">
          <a:extLst>
            <a:ext uri="{FF2B5EF4-FFF2-40B4-BE49-F238E27FC236}">
              <a16:creationId xmlns:a16="http://schemas.microsoft.com/office/drawing/2014/main" id="{DC3E1FE6-7336-406C-B1DC-3E331734CE0E}"/>
            </a:ext>
          </a:extLst>
        </xdr:cNvPr>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2907D07D-56C7-48AA-BDB5-A6CEB10B34E6}"/>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94" name="テキスト ボックス 93">
          <a:extLst>
            <a:ext uri="{FF2B5EF4-FFF2-40B4-BE49-F238E27FC236}">
              <a16:creationId xmlns:a16="http://schemas.microsoft.com/office/drawing/2014/main" id="{3D8202EE-34D7-427E-BBE3-B468A608807E}"/>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95" name="楕円 94">
          <a:extLst>
            <a:ext uri="{FF2B5EF4-FFF2-40B4-BE49-F238E27FC236}">
              <a16:creationId xmlns:a16="http://schemas.microsoft.com/office/drawing/2014/main" id="{1D8AAE71-1B43-4B3C-A353-3AB9BA1DFD77}"/>
            </a:ext>
          </a:extLst>
        </xdr:cNvPr>
        <xdr:cNvSpPr/>
      </xdr:nvSpPr>
      <xdr:spPr>
        <a:xfrm>
          <a:off x="1270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96" name="テキスト ボックス 95">
          <a:extLst>
            <a:ext uri="{FF2B5EF4-FFF2-40B4-BE49-F238E27FC236}">
              <a16:creationId xmlns:a16="http://schemas.microsoft.com/office/drawing/2014/main" id="{57B99789-26CB-4F42-861E-414ACB76F0F3}"/>
            </a:ext>
          </a:extLst>
        </xdr:cNvPr>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870A26D2-C4CE-43CD-9102-DB356A1D7AC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3A0FC5E9-5C6F-4DE2-9764-1AE24EA00937}"/>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AAC55D4B-FADE-4169-AD6C-BF7CB4C8E11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D4D45653-0BA8-433D-A2BD-5654F5BAB15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14A6E0AA-B083-461D-AA86-54B460C5C83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6C01F30E-60BA-4CC4-A9A5-7F6D9FB11C73}"/>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4067B63A-D85A-450A-8729-4D38F9FE15C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CD3786B9-5520-4881-AF56-AD34AEF78B8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4B7BDEFB-9058-448C-A074-C5185398553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2DA8DA4C-F16B-4C56-A349-69079F50E7D5}"/>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ADDA0D7A-BB01-484E-BF84-ED2CBCFDD68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ふるさと納税額の増に伴う返礼品経費の増や、大規模放課後児童クラブの分割に伴う委託料の増、情報処理関連機器更新による賃借料の増などにより、前年度比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ポイント増加し、類似団体平均を上回った。</a:t>
          </a:r>
          <a:endParaRPr lang="ja-JP" altLang="ja-JP" sz="1400">
            <a:effectLst/>
          </a:endParaRPr>
        </a:p>
        <a:p>
          <a:r>
            <a:rPr kumimoji="1" lang="ja-JP" altLang="ja-JP" sz="1100">
              <a:solidFill>
                <a:schemeClr val="dk1"/>
              </a:solidFill>
              <a:effectLst/>
              <a:latin typeface="+mn-lt"/>
              <a:ea typeface="+mn-ea"/>
              <a:cs typeface="+mn-cs"/>
            </a:rPr>
            <a:t>職員のコスト意識を高め、ペーパーレス化などの事務改善や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の積極的な活用による業務効率化の取組、事務事業評価などにより経費削減に努める。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67120BF6-DD48-44DF-A9A5-9AD23605750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3F089DB2-68D9-46C9-986F-ABE43C585CF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51E8EE40-553A-4C3A-AD92-3A93EF6AE123}"/>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61FFF9EA-865B-4496-957C-2AE55A597149}"/>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AD33DBC9-51BE-49D5-9003-289008AAA7C3}"/>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E22FB748-EB62-4A10-9718-5DD65018F6C5}"/>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CDCB297B-EF4C-4DAE-BCEE-B9509443B4FC}"/>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8B7631C2-5184-4A83-853B-E9C2D3ECFCE8}"/>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60918761-D177-4D1C-86CD-7FA19ED18B1A}"/>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42DB0C21-706B-40FF-BD72-439F14B278DD}"/>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5730BF4B-EC49-4D02-9DE9-725EFA3B3B35}"/>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C7BB3AA8-3FDC-4921-8182-32E1335B5531}"/>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1DBD2F6-04F4-4051-B087-3A123AF4181A}"/>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C0287FA-5907-4304-911A-3F298DE20111}"/>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5FED0B2A-EB7A-4895-B1D7-DD49D1D1EECB}"/>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91089544-EEB9-4D8C-996E-5EB6ACA3A44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FDD8B810-F3BE-4E86-9E8D-0C15444E75D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21AA3F73-DD27-4E81-9657-DB225386832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a:extLst>
            <a:ext uri="{FF2B5EF4-FFF2-40B4-BE49-F238E27FC236}">
              <a16:creationId xmlns:a16="http://schemas.microsoft.com/office/drawing/2014/main" id="{CF5C1CB2-53E3-44AA-982F-FE86DD26967D}"/>
            </a:ext>
          </a:extLst>
        </xdr:cNvPr>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a:extLst>
            <a:ext uri="{FF2B5EF4-FFF2-40B4-BE49-F238E27FC236}">
              <a16:creationId xmlns:a16="http://schemas.microsoft.com/office/drawing/2014/main" id="{BAC24DE6-71EE-4E67-9C32-0CD43DDCA052}"/>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a:extLst>
            <a:ext uri="{FF2B5EF4-FFF2-40B4-BE49-F238E27FC236}">
              <a16:creationId xmlns:a16="http://schemas.microsoft.com/office/drawing/2014/main" id="{565FD5AB-01AF-4092-898B-418979D7AA87}"/>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9DEFBFFA-6D2E-4C54-A4AB-5FA119F81D1C}"/>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EDD6BDDF-5908-4A29-A36B-79B16CC31A95}"/>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69850</xdr:rowOff>
    </xdr:to>
    <xdr:cxnSp macro="">
      <xdr:nvCxnSpPr>
        <xdr:cNvPr id="131" name="直線コネクタ 130">
          <a:extLst>
            <a:ext uri="{FF2B5EF4-FFF2-40B4-BE49-F238E27FC236}">
              <a16:creationId xmlns:a16="http://schemas.microsoft.com/office/drawing/2014/main" id="{267670C1-336C-4443-9E54-F235F6AFB443}"/>
            </a:ext>
          </a:extLst>
        </xdr:cNvPr>
        <xdr:cNvCxnSpPr/>
      </xdr:nvCxnSpPr>
      <xdr:spPr>
        <a:xfrm>
          <a:off x="15671800" y="29028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a:extLst>
            <a:ext uri="{FF2B5EF4-FFF2-40B4-BE49-F238E27FC236}">
              <a16:creationId xmlns:a16="http://schemas.microsoft.com/office/drawing/2014/main" id="{AA145C87-7584-4590-B1C6-44C0ADCDF438}"/>
            </a:ext>
          </a:extLst>
        </xdr:cNvPr>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a:extLst>
            <a:ext uri="{FF2B5EF4-FFF2-40B4-BE49-F238E27FC236}">
              <a16:creationId xmlns:a16="http://schemas.microsoft.com/office/drawing/2014/main" id="{77F6569B-368F-4BDB-A9F1-4339CE2D4818}"/>
            </a:ext>
          </a:extLst>
        </xdr:cNvPr>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159657</xdr:rowOff>
    </xdr:from>
    <xdr:to>
      <xdr:col>78</xdr:col>
      <xdr:colOff>69850</xdr:colOff>
      <xdr:row>17</xdr:row>
      <xdr:rowOff>20864</xdr:rowOff>
    </xdr:to>
    <xdr:cxnSp macro="">
      <xdr:nvCxnSpPr>
        <xdr:cNvPr id="134" name="直線コネクタ 133">
          <a:extLst>
            <a:ext uri="{FF2B5EF4-FFF2-40B4-BE49-F238E27FC236}">
              <a16:creationId xmlns:a16="http://schemas.microsoft.com/office/drawing/2014/main" id="{A4434178-366C-4BC8-B7E5-95F63850228B}"/>
            </a:ext>
          </a:extLst>
        </xdr:cNvPr>
        <xdr:cNvCxnSpPr/>
      </xdr:nvCxnSpPr>
      <xdr:spPr>
        <a:xfrm flipV="1">
          <a:off x="14782800" y="2902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a:extLst>
            <a:ext uri="{FF2B5EF4-FFF2-40B4-BE49-F238E27FC236}">
              <a16:creationId xmlns:a16="http://schemas.microsoft.com/office/drawing/2014/main" id="{DEB4E117-72A8-4908-A9CE-2170F201FB13}"/>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a:extLst>
            <a:ext uri="{FF2B5EF4-FFF2-40B4-BE49-F238E27FC236}">
              <a16:creationId xmlns:a16="http://schemas.microsoft.com/office/drawing/2014/main" id="{3CECE563-E9E9-46C3-AE71-FDE6E423F312}"/>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37193</xdr:rowOff>
    </xdr:to>
    <xdr:cxnSp macro="">
      <xdr:nvCxnSpPr>
        <xdr:cNvPr id="137" name="直線コネクタ 136">
          <a:extLst>
            <a:ext uri="{FF2B5EF4-FFF2-40B4-BE49-F238E27FC236}">
              <a16:creationId xmlns:a16="http://schemas.microsoft.com/office/drawing/2014/main" id="{00662B4A-6418-4F73-B28A-534D5952D38F}"/>
            </a:ext>
          </a:extLst>
        </xdr:cNvPr>
        <xdr:cNvCxnSpPr/>
      </xdr:nvCxnSpPr>
      <xdr:spPr>
        <a:xfrm flipV="1">
          <a:off x="13893800" y="2935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a:extLst>
            <a:ext uri="{FF2B5EF4-FFF2-40B4-BE49-F238E27FC236}">
              <a16:creationId xmlns:a16="http://schemas.microsoft.com/office/drawing/2014/main" id="{6474ED74-02B7-4545-A97A-48E2C26A62E2}"/>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a:extLst>
            <a:ext uri="{FF2B5EF4-FFF2-40B4-BE49-F238E27FC236}">
              <a16:creationId xmlns:a16="http://schemas.microsoft.com/office/drawing/2014/main" id="{7E230399-696D-4B95-BE33-A399B42C7AD6}"/>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159657</xdr:rowOff>
    </xdr:from>
    <xdr:to>
      <xdr:col>69</xdr:col>
      <xdr:colOff>92075</xdr:colOff>
      <xdr:row>17</xdr:row>
      <xdr:rowOff>37193</xdr:rowOff>
    </xdr:to>
    <xdr:cxnSp macro="">
      <xdr:nvCxnSpPr>
        <xdr:cNvPr id="140" name="直線コネクタ 139">
          <a:extLst>
            <a:ext uri="{FF2B5EF4-FFF2-40B4-BE49-F238E27FC236}">
              <a16:creationId xmlns:a16="http://schemas.microsoft.com/office/drawing/2014/main" id="{714BD050-9785-4DD8-848A-9422668E38D2}"/>
            </a:ext>
          </a:extLst>
        </xdr:cNvPr>
        <xdr:cNvCxnSpPr/>
      </xdr:nvCxnSpPr>
      <xdr:spPr>
        <a:xfrm>
          <a:off x="13004800" y="2902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F7ED6268-3BD2-440D-9AB4-01F9FF634ADE}"/>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43E1E6FE-B4D6-4BB7-9382-0AFA9F08FE3D}"/>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9BA8049E-6913-47A8-8223-57BE99F0EED7}"/>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a16="http://schemas.microsoft.com/office/drawing/2014/main" id="{8A508DF4-D27C-4808-9553-201E0092C354}"/>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87B4CE35-C433-431F-B50D-F631B275932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73B85429-8CF5-422C-812A-FD8324E2732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1449149D-B68B-4740-B589-EDE974C5485A}"/>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70CB1466-7E20-4343-B675-0DC7935DE052}"/>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FF7DDCD5-67F9-4918-9A3A-536B3DB7DE25}"/>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0" name="楕円 149">
          <a:extLst>
            <a:ext uri="{FF2B5EF4-FFF2-40B4-BE49-F238E27FC236}">
              <a16:creationId xmlns:a16="http://schemas.microsoft.com/office/drawing/2014/main" id="{32B9A57E-AEF1-4C51-98A2-6BF170DA5FE2}"/>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51" name="物件費該当値テキスト">
          <a:extLst>
            <a:ext uri="{FF2B5EF4-FFF2-40B4-BE49-F238E27FC236}">
              <a16:creationId xmlns:a16="http://schemas.microsoft.com/office/drawing/2014/main" id="{2E32594D-0814-42BE-A8B7-68C8648953EF}"/>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a:extLst>
            <a:ext uri="{FF2B5EF4-FFF2-40B4-BE49-F238E27FC236}">
              <a16:creationId xmlns:a16="http://schemas.microsoft.com/office/drawing/2014/main" id="{47B37628-F2BC-447D-90D7-836B57671C3E}"/>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3" name="テキスト ボックス 152">
          <a:extLst>
            <a:ext uri="{FF2B5EF4-FFF2-40B4-BE49-F238E27FC236}">
              <a16:creationId xmlns:a16="http://schemas.microsoft.com/office/drawing/2014/main" id="{203426E6-93CF-47F2-92A7-F80BBF7BB588}"/>
            </a:ext>
          </a:extLst>
        </xdr:cNvPr>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4" name="楕円 153">
          <a:extLst>
            <a:ext uri="{FF2B5EF4-FFF2-40B4-BE49-F238E27FC236}">
              <a16:creationId xmlns:a16="http://schemas.microsoft.com/office/drawing/2014/main" id="{4C83C57B-789B-4FF3-AC6A-FE78154C0673}"/>
            </a:ext>
          </a:extLst>
        </xdr:cNvPr>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55" name="テキスト ボックス 154">
          <a:extLst>
            <a:ext uri="{FF2B5EF4-FFF2-40B4-BE49-F238E27FC236}">
              <a16:creationId xmlns:a16="http://schemas.microsoft.com/office/drawing/2014/main" id="{9AC8F385-D5D6-4B56-8330-5E164CCFC6D5}"/>
            </a:ext>
          </a:extLst>
        </xdr:cNvPr>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6" name="楕円 155">
          <a:extLst>
            <a:ext uri="{FF2B5EF4-FFF2-40B4-BE49-F238E27FC236}">
              <a16:creationId xmlns:a16="http://schemas.microsoft.com/office/drawing/2014/main" id="{BFE25747-6D83-4176-9BF7-1EBD43C8221C}"/>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7" name="テキスト ボックス 156">
          <a:extLst>
            <a:ext uri="{FF2B5EF4-FFF2-40B4-BE49-F238E27FC236}">
              <a16:creationId xmlns:a16="http://schemas.microsoft.com/office/drawing/2014/main" id="{24D45111-805C-46FB-A61F-84519B040BAA}"/>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108857</xdr:rowOff>
    </xdr:from>
    <xdr:to>
      <xdr:col>65</xdr:col>
      <xdr:colOff>53975</xdr:colOff>
      <xdr:row>17</xdr:row>
      <xdr:rowOff>39007</xdr:rowOff>
    </xdr:to>
    <xdr:sp macro="" textlink="">
      <xdr:nvSpPr>
        <xdr:cNvPr id="158" name="楕円 157">
          <a:extLst>
            <a:ext uri="{FF2B5EF4-FFF2-40B4-BE49-F238E27FC236}">
              <a16:creationId xmlns:a16="http://schemas.microsoft.com/office/drawing/2014/main" id="{5C2CF9B6-5DDF-4AAE-A097-1E9400D17AC1}"/>
            </a:ext>
          </a:extLst>
        </xdr:cNvPr>
        <xdr:cNvSpPr/>
      </xdr:nvSpPr>
      <xdr:spPr>
        <a:xfrm>
          <a:off x="12954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49184</xdr:rowOff>
    </xdr:from>
    <xdr:ext cx="762000" cy="259045"/>
    <xdr:sp macro="" textlink="">
      <xdr:nvSpPr>
        <xdr:cNvPr id="159" name="テキスト ボックス 158">
          <a:extLst>
            <a:ext uri="{FF2B5EF4-FFF2-40B4-BE49-F238E27FC236}">
              <a16:creationId xmlns:a16="http://schemas.microsoft.com/office/drawing/2014/main" id="{49ED9AC9-C365-4F84-A855-79AB99DF5A7E}"/>
            </a:ext>
          </a:extLst>
        </xdr:cNvPr>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6BA1CAC1-3AE0-4314-A590-C2FE00E7604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665690F4-350E-47AE-8484-E2D4B50E233C}"/>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C2E96741-A429-4F20-9F4F-1F7B27A631B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421BEC7-1B2C-4A70-98D5-6730B86DF28B}"/>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4F2D9965-677A-412F-AC6D-68286743919A}"/>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467F018A-C691-491A-A0C2-ACC62F2A6C83}"/>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E9CBA33B-F2D4-461B-8887-C8117A4EC43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8D959E20-8C86-4AAE-A565-92779B14678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678EF59-F356-42E6-8B2B-EECC4BC6028B}"/>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9D1B391D-5D86-480F-A87F-6CE571B7BC37}"/>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1C41CB1A-73F7-43D0-8990-5FBF2331908B}"/>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幼稚園・保育所等給付費や生活保護事業費などの減少により、前年度比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類似団体平均も下回っている。しかし、幼児教育・保育無償化などにより今後増加が予想されるため、医療費の抑制につながる健康対策の強化や単独扶助費の検証・見直しなどにより、扶助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7573EAA4-1AEE-4A3B-8E9B-81E71934A43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541FC92D-D87D-4877-BF98-B5ADECA4834E}"/>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CD12CBB5-235B-483B-9444-31FF805386D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357C2764-173B-43B3-8F9F-1FA6E53EAD2E}"/>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1217618D-2BB8-4D2E-A70D-7AD7C250C61D}"/>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FB78451-BD85-413E-A50B-1F88505D7077}"/>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EBDBD60F-35FD-4167-99A2-614FFCAA32AC}"/>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74855FF6-CBCA-45F7-8962-F35F0715D206}"/>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FC790F42-1B43-4959-B06F-FCC9FC8BE89E}"/>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AF1E43E1-2A62-414A-B716-96D0976E9A6B}"/>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9DAC8932-9F8F-4210-80E1-5BF42F81B3C6}"/>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C3CD42E4-5466-445C-94C3-0DA193BCDADF}"/>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1B3299F1-C980-4803-9711-0D78A8774DDD}"/>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C96F40EE-0C27-4618-BA50-D49BC90C67F1}"/>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35F32C65-DE36-49BE-8886-2587E1216722}"/>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20CD3810-9EA2-48E1-8AA2-D5446BAFED1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CBB10DF5-FD9E-4D6F-897A-CFBDD3E3D2EF}"/>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EEC4DF7B-2AEE-4F62-A65D-FE4ED789117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a:extLst>
            <a:ext uri="{FF2B5EF4-FFF2-40B4-BE49-F238E27FC236}">
              <a16:creationId xmlns:a16="http://schemas.microsoft.com/office/drawing/2014/main" id="{6E090F94-1F98-4F49-A31A-D69A3F67B879}"/>
            </a:ext>
          </a:extLst>
        </xdr:cNvPr>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a:extLst>
            <a:ext uri="{FF2B5EF4-FFF2-40B4-BE49-F238E27FC236}">
              <a16:creationId xmlns:a16="http://schemas.microsoft.com/office/drawing/2014/main" id="{ACC889AB-70D3-432B-B70E-63641C41C47A}"/>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a:extLst>
            <a:ext uri="{FF2B5EF4-FFF2-40B4-BE49-F238E27FC236}">
              <a16:creationId xmlns:a16="http://schemas.microsoft.com/office/drawing/2014/main" id="{0C24B922-87E6-4C68-914A-52F61DCAF7B7}"/>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a:extLst>
            <a:ext uri="{FF2B5EF4-FFF2-40B4-BE49-F238E27FC236}">
              <a16:creationId xmlns:a16="http://schemas.microsoft.com/office/drawing/2014/main" id="{94E568BC-C0F9-4F84-BC01-3BCEFC610FA2}"/>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a:extLst>
            <a:ext uri="{FF2B5EF4-FFF2-40B4-BE49-F238E27FC236}">
              <a16:creationId xmlns:a16="http://schemas.microsoft.com/office/drawing/2014/main" id="{5615C2DC-8F43-47DA-A2E9-EDF57FDCBC3A}"/>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34472</xdr:rowOff>
    </xdr:to>
    <xdr:cxnSp macro="">
      <xdr:nvCxnSpPr>
        <xdr:cNvPr id="194" name="直線コネクタ 193">
          <a:extLst>
            <a:ext uri="{FF2B5EF4-FFF2-40B4-BE49-F238E27FC236}">
              <a16:creationId xmlns:a16="http://schemas.microsoft.com/office/drawing/2014/main" id="{6D7EB682-934C-457F-895E-18545A73D540}"/>
            </a:ext>
          </a:extLst>
        </xdr:cNvPr>
        <xdr:cNvCxnSpPr/>
      </xdr:nvCxnSpPr>
      <xdr:spPr>
        <a:xfrm flipV="1">
          <a:off x="3987800" y="94615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a:extLst>
            <a:ext uri="{FF2B5EF4-FFF2-40B4-BE49-F238E27FC236}">
              <a16:creationId xmlns:a16="http://schemas.microsoft.com/office/drawing/2014/main" id="{B2B7508E-613C-40FA-9942-46E138B87A02}"/>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a:extLst>
            <a:ext uri="{FF2B5EF4-FFF2-40B4-BE49-F238E27FC236}">
              <a16:creationId xmlns:a16="http://schemas.microsoft.com/office/drawing/2014/main" id="{FE33DA91-D890-41D6-B7E8-E8AB6F8DBE32}"/>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34472</xdr:rowOff>
    </xdr:to>
    <xdr:cxnSp macro="">
      <xdr:nvCxnSpPr>
        <xdr:cNvPr id="197" name="直線コネクタ 196">
          <a:extLst>
            <a:ext uri="{FF2B5EF4-FFF2-40B4-BE49-F238E27FC236}">
              <a16:creationId xmlns:a16="http://schemas.microsoft.com/office/drawing/2014/main" id="{66FBEBE3-7AE1-400E-8F02-49A1B4C4789C}"/>
            </a:ext>
          </a:extLst>
        </xdr:cNvPr>
        <xdr:cNvCxnSpPr/>
      </xdr:nvCxnSpPr>
      <xdr:spPr>
        <a:xfrm>
          <a:off x="3098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a:extLst>
            <a:ext uri="{FF2B5EF4-FFF2-40B4-BE49-F238E27FC236}">
              <a16:creationId xmlns:a16="http://schemas.microsoft.com/office/drawing/2014/main" id="{39032DCD-671B-47BB-9F23-FC547BB0F5D5}"/>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a:extLst>
            <a:ext uri="{FF2B5EF4-FFF2-40B4-BE49-F238E27FC236}">
              <a16:creationId xmlns:a16="http://schemas.microsoft.com/office/drawing/2014/main" id="{B12B8489-16E0-4EF5-8E14-1A2866F51DA7}"/>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107950</xdr:rowOff>
    </xdr:to>
    <xdr:cxnSp macro="">
      <xdr:nvCxnSpPr>
        <xdr:cNvPr id="200" name="直線コネクタ 199">
          <a:extLst>
            <a:ext uri="{FF2B5EF4-FFF2-40B4-BE49-F238E27FC236}">
              <a16:creationId xmlns:a16="http://schemas.microsoft.com/office/drawing/2014/main" id="{FC677A7A-450D-47D4-95A7-FEA9563CA21F}"/>
            </a:ext>
          </a:extLst>
        </xdr:cNvPr>
        <xdr:cNvCxnSpPr/>
      </xdr:nvCxnSpPr>
      <xdr:spPr>
        <a:xfrm>
          <a:off x="2209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a:extLst>
            <a:ext uri="{FF2B5EF4-FFF2-40B4-BE49-F238E27FC236}">
              <a16:creationId xmlns:a16="http://schemas.microsoft.com/office/drawing/2014/main" id="{E97919D5-667B-4C52-9D6E-87A3AACB08F1}"/>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a:extLst>
            <a:ext uri="{FF2B5EF4-FFF2-40B4-BE49-F238E27FC236}">
              <a16:creationId xmlns:a16="http://schemas.microsoft.com/office/drawing/2014/main" id="{2D68AB53-2F0C-4F06-A0A1-A622948E2022}"/>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53522</xdr:rowOff>
    </xdr:to>
    <xdr:cxnSp macro="">
      <xdr:nvCxnSpPr>
        <xdr:cNvPr id="203" name="直線コネクタ 202">
          <a:extLst>
            <a:ext uri="{FF2B5EF4-FFF2-40B4-BE49-F238E27FC236}">
              <a16:creationId xmlns:a16="http://schemas.microsoft.com/office/drawing/2014/main" id="{423EF414-151E-440F-94AC-7D7EA9AE07D6}"/>
            </a:ext>
          </a:extLst>
        </xdr:cNvPr>
        <xdr:cNvCxnSpPr/>
      </xdr:nvCxnSpPr>
      <xdr:spPr>
        <a:xfrm>
          <a:off x="1320800" y="9396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a:extLst>
            <a:ext uri="{FF2B5EF4-FFF2-40B4-BE49-F238E27FC236}">
              <a16:creationId xmlns:a16="http://schemas.microsoft.com/office/drawing/2014/main" id="{271BDFD1-2210-4B8F-B54F-C99338F7B2ED}"/>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a:extLst>
            <a:ext uri="{FF2B5EF4-FFF2-40B4-BE49-F238E27FC236}">
              <a16:creationId xmlns:a16="http://schemas.microsoft.com/office/drawing/2014/main" id="{7109BCF3-CE8D-421A-88A7-6011E11F6E74}"/>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a:extLst>
            <a:ext uri="{FF2B5EF4-FFF2-40B4-BE49-F238E27FC236}">
              <a16:creationId xmlns:a16="http://schemas.microsoft.com/office/drawing/2014/main" id="{575272F5-8419-4E14-B5F1-034AAFB45C72}"/>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a:extLst>
            <a:ext uri="{FF2B5EF4-FFF2-40B4-BE49-F238E27FC236}">
              <a16:creationId xmlns:a16="http://schemas.microsoft.com/office/drawing/2014/main" id="{B6227C30-E295-40EB-A904-6202706E3461}"/>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FFDAAE6D-86EF-47F5-A804-55CBFC39302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FEFFBCBE-4940-49DB-B4F9-ECE57F0D63D2}"/>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4947EEBE-4E08-49BB-AC25-6922A21CEBB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FC3CE3AC-FF08-49BC-B570-058C0F5D2FA3}"/>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7794A7BD-4A34-44D5-B1EA-786488F3148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13" name="楕円 212">
          <a:extLst>
            <a:ext uri="{FF2B5EF4-FFF2-40B4-BE49-F238E27FC236}">
              <a16:creationId xmlns:a16="http://schemas.microsoft.com/office/drawing/2014/main" id="{5CD70B71-B613-46FF-AF8E-2F450C02F762}"/>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4" name="扶助費該当値テキスト">
          <a:extLst>
            <a:ext uri="{FF2B5EF4-FFF2-40B4-BE49-F238E27FC236}">
              <a16:creationId xmlns:a16="http://schemas.microsoft.com/office/drawing/2014/main" id="{58A20FAB-774D-4908-A79C-C58B3674481E}"/>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5" name="楕円 214">
          <a:extLst>
            <a:ext uri="{FF2B5EF4-FFF2-40B4-BE49-F238E27FC236}">
              <a16:creationId xmlns:a16="http://schemas.microsoft.com/office/drawing/2014/main" id="{4D1D6709-39A1-4910-803E-8BF545B703CC}"/>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70049</xdr:rowOff>
    </xdr:from>
    <xdr:ext cx="736600" cy="259045"/>
    <xdr:sp macro="" textlink="">
      <xdr:nvSpPr>
        <xdr:cNvPr id="216" name="テキスト ボックス 215">
          <a:extLst>
            <a:ext uri="{FF2B5EF4-FFF2-40B4-BE49-F238E27FC236}">
              <a16:creationId xmlns:a16="http://schemas.microsoft.com/office/drawing/2014/main" id="{3B0C69AA-D58D-4B73-8F6E-F3B690F859AD}"/>
            </a:ext>
          </a:extLst>
        </xdr:cNvPr>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7" name="楕円 216">
          <a:extLst>
            <a:ext uri="{FF2B5EF4-FFF2-40B4-BE49-F238E27FC236}">
              <a16:creationId xmlns:a16="http://schemas.microsoft.com/office/drawing/2014/main" id="{5AB8D66F-26B3-4DB8-83C7-A28FC3EF355C}"/>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8" name="テキスト ボックス 217">
          <a:extLst>
            <a:ext uri="{FF2B5EF4-FFF2-40B4-BE49-F238E27FC236}">
              <a16:creationId xmlns:a16="http://schemas.microsoft.com/office/drawing/2014/main" id="{8C0FE2E3-2104-41F6-9A06-FDDD3AB6D048}"/>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9" name="楕円 218">
          <a:extLst>
            <a:ext uri="{FF2B5EF4-FFF2-40B4-BE49-F238E27FC236}">
              <a16:creationId xmlns:a16="http://schemas.microsoft.com/office/drawing/2014/main" id="{53100D62-9A98-4330-8E5E-FAE05552D8F1}"/>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20" name="テキスト ボックス 219">
          <a:extLst>
            <a:ext uri="{FF2B5EF4-FFF2-40B4-BE49-F238E27FC236}">
              <a16:creationId xmlns:a16="http://schemas.microsoft.com/office/drawing/2014/main" id="{08B0B0EB-CAB3-4671-9A9D-21EB2A86AFC2}"/>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21" name="楕円 220">
          <a:extLst>
            <a:ext uri="{FF2B5EF4-FFF2-40B4-BE49-F238E27FC236}">
              <a16:creationId xmlns:a16="http://schemas.microsoft.com/office/drawing/2014/main" id="{C53C62FE-060C-412B-9672-60E357BB752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2012</xdr:rowOff>
    </xdr:from>
    <xdr:ext cx="762000" cy="259045"/>
    <xdr:sp macro="" textlink="">
      <xdr:nvSpPr>
        <xdr:cNvPr id="222" name="テキスト ボックス 221">
          <a:extLst>
            <a:ext uri="{FF2B5EF4-FFF2-40B4-BE49-F238E27FC236}">
              <a16:creationId xmlns:a16="http://schemas.microsoft.com/office/drawing/2014/main" id="{715B8A88-10AD-4366-AEEB-C4B1598AB117}"/>
            </a:ext>
          </a:extLst>
        </xdr:cNvPr>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99216777-0F32-432B-8123-C1F8BDF0C38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EDC2E98B-7EFA-480B-B1C5-FBA07BE37BC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C8C2CF04-8EE6-476D-ABA4-B811BF91924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651640E9-81E0-4886-B37F-1C482B577EF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485BA1E6-B950-47CB-9968-BFA81C27017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4DEA64BD-F5BE-4449-AEF1-8DFB874C2126}"/>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87D74ADF-8D08-4A75-9AA1-2992C357F8D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73DD0234-FD2F-4AFE-ADBA-542C90ABD6B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1D8F6BCB-E8E7-489D-BADE-1CC643BB68B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47BEF179-8F50-49C6-86D2-588CEAC5F2DD}"/>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B027209-F896-4342-B6A0-64143F178F2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消防組合や水道事業への負担金の増などにより前年度比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ポイント増加したが、類似団体平均を下回っている。</a:t>
          </a:r>
          <a:endParaRPr lang="ja-JP" altLang="ja-JP" sz="1400">
            <a:effectLst/>
          </a:endParaRPr>
        </a:p>
        <a:p>
          <a:r>
            <a:rPr kumimoji="1" lang="ja-JP" altLang="ja-JP" sz="1100">
              <a:solidFill>
                <a:schemeClr val="dk1"/>
              </a:solidFill>
              <a:effectLst/>
              <a:latin typeface="+mn-lt"/>
              <a:ea typeface="+mn-ea"/>
              <a:cs typeface="+mn-cs"/>
            </a:rPr>
            <a:t>引き続き、事業の選択や単独補助の検証・見直しなどにより効果的な補助事業の実施及び適正な補助の執行に努める。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888BA85C-8B33-4016-A7CF-78D005C59CB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2ABB496C-4CC2-4092-871B-4CAFAD79D607}"/>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1DBF10FB-441D-4652-B5A9-EF7A0D3B76F5}"/>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DA4A93F2-FAD8-489F-81EB-92688C8C5637}"/>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487E1630-5DEA-4819-B826-4FA9CFC2746E}"/>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BB6D087A-3C28-464F-A49B-F6DEC2B578A7}"/>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DF5505EF-00F8-4F6F-A9AB-32499042BD24}"/>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F792A80D-F841-45E8-AF09-8D73CFCB0014}"/>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60DD61F9-2D70-45BF-95AF-F28623C4945E}"/>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767C6AFD-8B15-42D1-88F4-A76AA1075B61}"/>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8E43834E-3F2A-4877-9502-90D08BCE76DF}"/>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B1EE3FCF-6512-4BF6-ACA6-D4B2D3AB456D}"/>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187A5549-949E-4A7E-AA84-E20BC5CC9001}"/>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3D3A5997-C088-449D-869A-493C68B23972}"/>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496215E8-3209-4D77-8287-165A9137B4FA}"/>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42FB81B2-7C18-42ED-A977-9A287EA4FC4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FC77E4E-31FE-4B82-AEBD-5F4F7C87BFA1}"/>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5EBF1080-7CC0-426B-86F9-F4AB66322DC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a:extLst>
            <a:ext uri="{FF2B5EF4-FFF2-40B4-BE49-F238E27FC236}">
              <a16:creationId xmlns:a16="http://schemas.microsoft.com/office/drawing/2014/main" id="{2E796FDB-383F-4113-B590-3A2B6C658631}"/>
            </a:ext>
          </a:extLst>
        </xdr:cNvPr>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a:extLst>
            <a:ext uri="{FF2B5EF4-FFF2-40B4-BE49-F238E27FC236}">
              <a16:creationId xmlns:a16="http://schemas.microsoft.com/office/drawing/2014/main" id="{901DAF1C-5143-449D-A3BA-C0C11C1B1BE7}"/>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a:extLst>
            <a:ext uri="{FF2B5EF4-FFF2-40B4-BE49-F238E27FC236}">
              <a16:creationId xmlns:a16="http://schemas.microsoft.com/office/drawing/2014/main" id="{D30D819F-7754-43CE-9850-6C3D9CB9509B}"/>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a:extLst>
            <a:ext uri="{FF2B5EF4-FFF2-40B4-BE49-F238E27FC236}">
              <a16:creationId xmlns:a16="http://schemas.microsoft.com/office/drawing/2014/main" id="{B15B49EC-BCB4-4831-B438-893BEB6366CB}"/>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a:extLst>
            <a:ext uri="{FF2B5EF4-FFF2-40B4-BE49-F238E27FC236}">
              <a16:creationId xmlns:a16="http://schemas.microsoft.com/office/drawing/2014/main" id="{F20B3CA1-1EE9-4F05-AD4B-B3D019E61895}"/>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143328</xdr:rowOff>
    </xdr:from>
    <xdr:to>
      <xdr:col>82</xdr:col>
      <xdr:colOff>107950</xdr:colOff>
      <xdr:row>59</xdr:row>
      <xdr:rowOff>20865</xdr:rowOff>
    </xdr:to>
    <xdr:cxnSp macro="">
      <xdr:nvCxnSpPr>
        <xdr:cNvPr id="257" name="直線コネクタ 256">
          <a:extLst>
            <a:ext uri="{FF2B5EF4-FFF2-40B4-BE49-F238E27FC236}">
              <a16:creationId xmlns:a16="http://schemas.microsoft.com/office/drawing/2014/main" id="{CAF09647-FDAE-427D-A960-A50A072D9957}"/>
            </a:ext>
          </a:extLst>
        </xdr:cNvPr>
        <xdr:cNvCxnSpPr/>
      </xdr:nvCxnSpPr>
      <xdr:spPr>
        <a:xfrm>
          <a:off x="15671800" y="100874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8" name="その他平均値テキスト">
          <a:extLst>
            <a:ext uri="{FF2B5EF4-FFF2-40B4-BE49-F238E27FC236}">
              <a16:creationId xmlns:a16="http://schemas.microsoft.com/office/drawing/2014/main" id="{03E38DEE-DC15-4565-ACC9-AA8272DBAB5C}"/>
            </a:ext>
          </a:extLst>
        </xdr:cNvPr>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a:extLst>
            <a:ext uri="{FF2B5EF4-FFF2-40B4-BE49-F238E27FC236}">
              <a16:creationId xmlns:a16="http://schemas.microsoft.com/office/drawing/2014/main" id="{313FAF47-E195-4AC5-B7E7-6343477A85E7}"/>
            </a:ext>
          </a:extLst>
        </xdr:cNvPr>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110672</xdr:rowOff>
    </xdr:from>
    <xdr:to>
      <xdr:col>78</xdr:col>
      <xdr:colOff>69850</xdr:colOff>
      <xdr:row>58</xdr:row>
      <xdr:rowOff>143328</xdr:rowOff>
    </xdr:to>
    <xdr:cxnSp macro="">
      <xdr:nvCxnSpPr>
        <xdr:cNvPr id="260" name="直線コネクタ 259">
          <a:extLst>
            <a:ext uri="{FF2B5EF4-FFF2-40B4-BE49-F238E27FC236}">
              <a16:creationId xmlns:a16="http://schemas.microsoft.com/office/drawing/2014/main" id="{3F035FD2-9DFE-43A2-A289-CD6F423D52E8}"/>
            </a:ext>
          </a:extLst>
        </xdr:cNvPr>
        <xdr:cNvCxnSpPr/>
      </xdr:nvCxnSpPr>
      <xdr:spPr>
        <a:xfrm>
          <a:off x="14782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a:extLst>
            <a:ext uri="{FF2B5EF4-FFF2-40B4-BE49-F238E27FC236}">
              <a16:creationId xmlns:a16="http://schemas.microsoft.com/office/drawing/2014/main" id="{174B7C91-C7B7-4862-8F50-FA1D58A37AA0}"/>
            </a:ext>
          </a:extLst>
        </xdr:cNvPr>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a:extLst>
            <a:ext uri="{FF2B5EF4-FFF2-40B4-BE49-F238E27FC236}">
              <a16:creationId xmlns:a16="http://schemas.microsoft.com/office/drawing/2014/main" id="{A2AB95B5-01EE-4EFE-A786-88C1DE10A66D}"/>
            </a:ext>
          </a:extLst>
        </xdr:cNvPr>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78015</xdr:rowOff>
    </xdr:from>
    <xdr:to>
      <xdr:col>73</xdr:col>
      <xdr:colOff>180975</xdr:colOff>
      <xdr:row>58</xdr:row>
      <xdr:rowOff>110672</xdr:rowOff>
    </xdr:to>
    <xdr:cxnSp macro="">
      <xdr:nvCxnSpPr>
        <xdr:cNvPr id="263" name="直線コネクタ 262">
          <a:extLst>
            <a:ext uri="{FF2B5EF4-FFF2-40B4-BE49-F238E27FC236}">
              <a16:creationId xmlns:a16="http://schemas.microsoft.com/office/drawing/2014/main" id="{43BD5441-FBFF-464F-B206-D831474418A2}"/>
            </a:ext>
          </a:extLst>
        </xdr:cNvPr>
        <xdr:cNvCxnSpPr/>
      </xdr:nvCxnSpPr>
      <xdr:spPr>
        <a:xfrm>
          <a:off x="13893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a:extLst>
            <a:ext uri="{FF2B5EF4-FFF2-40B4-BE49-F238E27FC236}">
              <a16:creationId xmlns:a16="http://schemas.microsoft.com/office/drawing/2014/main" id="{59BDA1DC-6919-4321-8B93-063C80A03B09}"/>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5" name="テキスト ボックス 264">
          <a:extLst>
            <a:ext uri="{FF2B5EF4-FFF2-40B4-BE49-F238E27FC236}">
              <a16:creationId xmlns:a16="http://schemas.microsoft.com/office/drawing/2014/main" id="{4F895B82-9AB9-41C9-9B5D-3DB23A3DF22D}"/>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78015</xdr:rowOff>
    </xdr:from>
    <xdr:to>
      <xdr:col>69</xdr:col>
      <xdr:colOff>92075</xdr:colOff>
      <xdr:row>58</xdr:row>
      <xdr:rowOff>110672</xdr:rowOff>
    </xdr:to>
    <xdr:cxnSp macro="">
      <xdr:nvCxnSpPr>
        <xdr:cNvPr id="266" name="直線コネクタ 265">
          <a:extLst>
            <a:ext uri="{FF2B5EF4-FFF2-40B4-BE49-F238E27FC236}">
              <a16:creationId xmlns:a16="http://schemas.microsoft.com/office/drawing/2014/main" id="{7BDBFBB3-1E92-4A13-90F2-281943BED12C}"/>
            </a:ext>
          </a:extLst>
        </xdr:cNvPr>
        <xdr:cNvCxnSpPr/>
      </xdr:nvCxnSpPr>
      <xdr:spPr>
        <a:xfrm flipV="1">
          <a:off x="13004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a:extLst>
            <a:ext uri="{FF2B5EF4-FFF2-40B4-BE49-F238E27FC236}">
              <a16:creationId xmlns:a16="http://schemas.microsoft.com/office/drawing/2014/main" id="{86C459B6-4C81-4E0A-B892-EAEED61E2D03}"/>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8" name="テキスト ボックス 267">
          <a:extLst>
            <a:ext uri="{FF2B5EF4-FFF2-40B4-BE49-F238E27FC236}">
              <a16:creationId xmlns:a16="http://schemas.microsoft.com/office/drawing/2014/main" id="{DDBE9932-633C-4B96-8612-6B23E97A76DD}"/>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a:extLst>
            <a:ext uri="{FF2B5EF4-FFF2-40B4-BE49-F238E27FC236}">
              <a16:creationId xmlns:a16="http://schemas.microsoft.com/office/drawing/2014/main" id="{C4142D17-B5BF-4619-95B0-B790D4BA3B0D}"/>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0" name="テキスト ボックス 269">
          <a:extLst>
            <a:ext uri="{FF2B5EF4-FFF2-40B4-BE49-F238E27FC236}">
              <a16:creationId xmlns:a16="http://schemas.microsoft.com/office/drawing/2014/main" id="{9502265E-0C0C-4782-B43A-E8949259A3D5}"/>
            </a:ext>
          </a:extLst>
        </xdr:cNvPr>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34B216BB-1DF2-43C3-BCED-1263B6FD2DD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9C4EC2FB-F3A7-46A8-B528-B24A74E5B9A4}"/>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CA24B170-7F04-4D95-8385-03D5043999B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C159A0E5-67AD-4269-AB7B-27B6F55131A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9BA18E33-E4F3-4C6A-A0D4-E860CF78713B}"/>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6" name="楕円 275">
          <a:extLst>
            <a:ext uri="{FF2B5EF4-FFF2-40B4-BE49-F238E27FC236}">
              <a16:creationId xmlns:a16="http://schemas.microsoft.com/office/drawing/2014/main" id="{DA16490B-4251-4424-BC20-A80B9D3E3877}"/>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7" name="その他該当値テキスト">
          <a:extLst>
            <a:ext uri="{FF2B5EF4-FFF2-40B4-BE49-F238E27FC236}">
              <a16:creationId xmlns:a16="http://schemas.microsoft.com/office/drawing/2014/main" id="{52549425-8E0A-4684-920A-C2CF5C135937}"/>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92528</xdr:rowOff>
    </xdr:from>
    <xdr:to>
      <xdr:col>78</xdr:col>
      <xdr:colOff>120650</xdr:colOff>
      <xdr:row>59</xdr:row>
      <xdr:rowOff>22678</xdr:rowOff>
    </xdr:to>
    <xdr:sp macro="" textlink="">
      <xdr:nvSpPr>
        <xdr:cNvPr id="278" name="楕円 277">
          <a:extLst>
            <a:ext uri="{FF2B5EF4-FFF2-40B4-BE49-F238E27FC236}">
              <a16:creationId xmlns:a16="http://schemas.microsoft.com/office/drawing/2014/main" id="{05A1457D-3521-4918-AAB1-4BB31D1F624E}"/>
            </a:ext>
          </a:extLst>
        </xdr:cNvPr>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7455</xdr:rowOff>
    </xdr:from>
    <xdr:ext cx="736600" cy="259045"/>
    <xdr:sp macro="" textlink="">
      <xdr:nvSpPr>
        <xdr:cNvPr id="279" name="テキスト ボックス 278">
          <a:extLst>
            <a:ext uri="{FF2B5EF4-FFF2-40B4-BE49-F238E27FC236}">
              <a16:creationId xmlns:a16="http://schemas.microsoft.com/office/drawing/2014/main" id="{0A65EBE3-9BD0-4E53-A99A-3B8B1ECA1C1D}"/>
            </a:ext>
          </a:extLst>
        </xdr:cNvPr>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80" name="楕円 279">
          <a:extLst>
            <a:ext uri="{FF2B5EF4-FFF2-40B4-BE49-F238E27FC236}">
              <a16:creationId xmlns:a16="http://schemas.microsoft.com/office/drawing/2014/main" id="{A98E8440-523C-41B9-94F9-438907A7E3B3}"/>
            </a:ext>
          </a:extLst>
        </xdr:cNvPr>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146249</xdr:rowOff>
    </xdr:from>
    <xdr:ext cx="762000" cy="259045"/>
    <xdr:sp macro="" textlink="">
      <xdr:nvSpPr>
        <xdr:cNvPr id="281" name="テキスト ボックス 280">
          <a:extLst>
            <a:ext uri="{FF2B5EF4-FFF2-40B4-BE49-F238E27FC236}">
              <a16:creationId xmlns:a16="http://schemas.microsoft.com/office/drawing/2014/main" id="{65851DCE-17C6-4561-9812-814BE8B643C8}"/>
            </a:ext>
          </a:extLst>
        </xdr:cNvPr>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27215</xdr:rowOff>
    </xdr:from>
    <xdr:to>
      <xdr:col>69</xdr:col>
      <xdr:colOff>142875</xdr:colOff>
      <xdr:row>58</xdr:row>
      <xdr:rowOff>128815</xdr:rowOff>
    </xdr:to>
    <xdr:sp macro="" textlink="">
      <xdr:nvSpPr>
        <xdr:cNvPr id="282" name="楕円 281">
          <a:extLst>
            <a:ext uri="{FF2B5EF4-FFF2-40B4-BE49-F238E27FC236}">
              <a16:creationId xmlns:a16="http://schemas.microsoft.com/office/drawing/2014/main" id="{B31B03D0-CF0D-4055-88B0-6703DA929EDA}"/>
            </a:ext>
          </a:extLst>
        </xdr:cNvPr>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83" name="テキスト ボックス 282">
          <a:extLst>
            <a:ext uri="{FF2B5EF4-FFF2-40B4-BE49-F238E27FC236}">
              <a16:creationId xmlns:a16="http://schemas.microsoft.com/office/drawing/2014/main" id="{784538F9-7C2D-4BAE-AEA9-B2058853A804}"/>
            </a:ext>
          </a:extLst>
        </xdr:cNvPr>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84" name="楕円 283">
          <a:extLst>
            <a:ext uri="{FF2B5EF4-FFF2-40B4-BE49-F238E27FC236}">
              <a16:creationId xmlns:a16="http://schemas.microsoft.com/office/drawing/2014/main" id="{6DFEFCD5-B9C0-4D5F-817E-AB1063729504}"/>
            </a:ext>
          </a:extLst>
        </xdr:cNvPr>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146249</xdr:rowOff>
    </xdr:from>
    <xdr:ext cx="762000" cy="259045"/>
    <xdr:sp macro="" textlink="">
      <xdr:nvSpPr>
        <xdr:cNvPr id="285" name="テキスト ボックス 284">
          <a:extLst>
            <a:ext uri="{FF2B5EF4-FFF2-40B4-BE49-F238E27FC236}">
              <a16:creationId xmlns:a16="http://schemas.microsoft.com/office/drawing/2014/main" id="{16C2C6D8-145A-4943-BE2A-3FBB515C4351}"/>
            </a:ext>
          </a:extLst>
        </xdr:cNvPr>
        <xdr:cNvSpPr txBox="1"/>
      </xdr:nvSpPr>
      <xdr:spPr>
        <a:xfrm>
          <a:off x="12623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FCF272CB-1580-466B-941C-E8B50BFDB2E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EEF35B66-9A90-45A4-A3A7-034EAFF4BF8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BB6F3236-CDCC-4B10-B5BE-E10B97B57E4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37844665-FE42-4063-9426-F753CC0292D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A8DE13E1-E0D1-4698-A7B2-2E7EFACC173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A3B33307-4F98-436C-BF31-45FC4FB4FDAF}"/>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FDFE7957-08AE-4986-8598-52826F9E0A8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CE171D48-F85E-4980-A639-12026A73008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A243DBC4-A122-483A-8586-742387BB803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40001EB9-FDA6-47EF-9661-DD8A6AF75C8D}"/>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79903194-B5C6-400F-B3DA-E15842751E2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ふるさと納税額の増に伴う返礼品経費の増や、大規模放課後児童クラブの分割に伴う委託料の増、情報処理関連機器更新による賃借料の増などにより、前年度比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ポイント増加し、類似団体平均を上回った。</a:t>
          </a:r>
          <a:endParaRPr lang="ja-JP" altLang="ja-JP" sz="1400">
            <a:effectLst/>
          </a:endParaRPr>
        </a:p>
        <a:p>
          <a:r>
            <a:rPr kumimoji="1" lang="ja-JP" altLang="ja-JP" sz="1100">
              <a:solidFill>
                <a:schemeClr val="dk1"/>
              </a:solidFill>
              <a:effectLst/>
              <a:latin typeface="+mn-lt"/>
              <a:ea typeface="+mn-ea"/>
              <a:cs typeface="+mn-cs"/>
            </a:rPr>
            <a:t>職員のコスト意識を高め、ペーパーレス化などの事務改善や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の積極的な活用による業務効率化の取組、事務事業評価などにより経費削減に努める。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30818110-148E-4B88-ABA9-619851591F8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437D7A9D-A4E2-46D1-A772-A368FC3CD11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AE3A2E82-242C-4701-8F44-FEE6263D9C3A}"/>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a:extLst>
            <a:ext uri="{FF2B5EF4-FFF2-40B4-BE49-F238E27FC236}">
              <a16:creationId xmlns:a16="http://schemas.microsoft.com/office/drawing/2014/main" id="{7C223D6F-D0FE-49BB-9976-5D2BE7C3463F}"/>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DB210494-E447-461A-B9CD-62DC3D6AA887}"/>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a:extLst>
            <a:ext uri="{FF2B5EF4-FFF2-40B4-BE49-F238E27FC236}">
              <a16:creationId xmlns:a16="http://schemas.microsoft.com/office/drawing/2014/main" id="{BCE44E2F-83CD-42FB-8C22-36900FE7DAB6}"/>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275EF08C-5DF8-493A-A238-F1005DA27383}"/>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a:extLst>
            <a:ext uri="{FF2B5EF4-FFF2-40B4-BE49-F238E27FC236}">
              <a16:creationId xmlns:a16="http://schemas.microsoft.com/office/drawing/2014/main" id="{657940A1-4D5C-4B68-B184-6712C0E59E5B}"/>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2658D148-F6A9-4D4B-8FAF-4F39264986DA}"/>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a:extLst>
            <a:ext uri="{FF2B5EF4-FFF2-40B4-BE49-F238E27FC236}">
              <a16:creationId xmlns:a16="http://schemas.microsoft.com/office/drawing/2014/main" id="{C2AF1687-BCE2-4BE5-A058-D0BF1EF2E40D}"/>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4C12FB27-A7CF-490E-9E89-377E873C660D}"/>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a:extLst>
            <a:ext uri="{FF2B5EF4-FFF2-40B4-BE49-F238E27FC236}">
              <a16:creationId xmlns:a16="http://schemas.microsoft.com/office/drawing/2014/main" id="{B10C58BC-E1C9-420D-9933-75D996318DA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DE76CB31-1D93-4C84-838A-420FFFFF01C3}"/>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a:extLst>
            <a:ext uri="{FF2B5EF4-FFF2-40B4-BE49-F238E27FC236}">
              <a16:creationId xmlns:a16="http://schemas.microsoft.com/office/drawing/2014/main" id="{57A4EA16-EEE4-4937-923F-F267D124A776}"/>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B1D7AD62-04E6-4318-AFB3-44AA2CC3BCD8}"/>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DDC300A4-40FE-4884-85F5-67504210A70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6C66751B-4C0D-4714-AE50-123E96A02381}"/>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A519B638-4C7E-45F6-B0B0-0452C66913F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a:extLst>
            <a:ext uri="{FF2B5EF4-FFF2-40B4-BE49-F238E27FC236}">
              <a16:creationId xmlns:a16="http://schemas.microsoft.com/office/drawing/2014/main" id="{7821152E-579A-4485-B5BE-7BE21DA67B41}"/>
            </a:ext>
          </a:extLst>
        </xdr:cNvPr>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a:extLst>
            <a:ext uri="{FF2B5EF4-FFF2-40B4-BE49-F238E27FC236}">
              <a16:creationId xmlns:a16="http://schemas.microsoft.com/office/drawing/2014/main" id="{688E70C3-6AF0-4846-91E6-873EB93BC3AA}"/>
            </a:ext>
          </a:extLst>
        </xdr:cNvPr>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a:extLst>
            <a:ext uri="{FF2B5EF4-FFF2-40B4-BE49-F238E27FC236}">
              <a16:creationId xmlns:a16="http://schemas.microsoft.com/office/drawing/2014/main" id="{DD0E2C3E-547E-4A73-8E8C-3A9DC44567D8}"/>
            </a:ext>
          </a:extLst>
        </xdr:cNvPr>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a:extLst>
            <a:ext uri="{FF2B5EF4-FFF2-40B4-BE49-F238E27FC236}">
              <a16:creationId xmlns:a16="http://schemas.microsoft.com/office/drawing/2014/main" id="{8E9BB7AD-7F97-487D-8359-74010E657E26}"/>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a:extLst>
            <a:ext uri="{FF2B5EF4-FFF2-40B4-BE49-F238E27FC236}">
              <a16:creationId xmlns:a16="http://schemas.microsoft.com/office/drawing/2014/main" id="{9F102803-9DCD-44A0-A49A-432BBFFBA7FD}"/>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26307</xdr:rowOff>
    </xdr:from>
    <xdr:to>
      <xdr:col>82</xdr:col>
      <xdr:colOff>107950</xdr:colOff>
      <xdr:row>37</xdr:row>
      <xdr:rowOff>69850</xdr:rowOff>
    </xdr:to>
    <xdr:cxnSp macro="">
      <xdr:nvCxnSpPr>
        <xdr:cNvPr id="320" name="直線コネクタ 319">
          <a:extLst>
            <a:ext uri="{FF2B5EF4-FFF2-40B4-BE49-F238E27FC236}">
              <a16:creationId xmlns:a16="http://schemas.microsoft.com/office/drawing/2014/main" id="{BA5933FA-21C3-43C6-8AE6-94F997321BC0}"/>
            </a:ext>
          </a:extLst>
        </xdr:cNvPr>
        <xdr:cNvCxnSpPr/>
      </xdr:nvCxnSpPr>
      <xdr:spPr>
        <a:xfrm>
          <a:off x="15671800" y="636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a:extLst>
            <a:ext uri="{FF2B5EF4-FFF2-40B4-BE49-F238E27FC236}">
              <a16:creationId xmlns:a16="http://schemas.microsoft.com/office/drawing/2014/main" id="{EF0C50BC-02CA-41C6-A743-57269D7AA8C2}"/>
            </a:ext>
          </a:extLst>
        </xdr:cNvPr>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a:extLst>
            <a:ext uri="{FF2B5EF4-FFF2-40B4-BE49-F238E27FC236}">
              <a16:creationId xmlns:a16="http://schemas.microsoft.com/office/drawing/2014/main" id="{85520273-C8DC-4B4A-9B1B-C9A964F538BE}"/>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26307</xdr:rowOff>
    </xdr:to>
    <xdr:cxnSp macro="">
      <xdr:nvCxnSpPr>
        <xdr:cNvPr id="323" name="直線コネクタ 322">
          <a:extLst>
            <a:ext uri="{FF2B5EF4-FFF2-40B4-BE49-F238E27FC236}">
              <a16:creationId xmlns:a16="http://schemas.microsoft.com/office/drawing/2014/main" id="{2C4A95B1-B216-44BD-BC0B-A143B09C5856}"/>
            </a:ext>
          </a:extLst>
        </xdr:cNvPr>
        <xdr:cNvCxnSpPr/>
      </xdr:nvCxnSpPr>
      <xdr:spPr>
        <a:xfrm>
          <a:off x="14782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a:extLst>
            <a:ext uri="{FF2B5EF4-FFF2-40B4-BE49-F238E27FC236}">
              <a16:creationId xmlns:a16="http://schemas.microsoft.com/office/drawing/2014/main" id="{A2AB289E-0649-42B1-8039-CB7426EF13CF}"/>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a:extLst>
            <a:ext uri="{FF2B5EF4-FFF2-40B4-BE49-F238E27FC236}">
              <a16:creationId xmlns:a16="http://schemas.microsoft.com/office/drawing/2014/main" id="{24252C38-E040-44AF-935E-2913D8624FC3}"/>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132443</xdr:rowOff>
    </xdr:from>
    <xdr:to>
      <xdr:col>73</xdr:col>
      <xdr:colOff>180975</xdr:colOff>
      <xdr:row>36</xdr:row>
      <xdr:rowOff>165100</xdr:rowOff>
    </xdr:to>
    <xdr:cxnSp macro="">
      <xdr:nvCxnSpPr>
        <xdr:cNvPr id="326" name="直線コネクタ 325">
          <a:extLst>
            <a:ext uri="{FF2B5EF4-FFF2-40B4-BE49-F238E27FC236}">
              <a16:creationId xmlns:a16="http://schemas.microsoft.com/office/drawing/2014/main" id="{052C86E4-3500-4E25-AC7A-9C1F1EEDF7C9}"/>
            </a:ext>
          </a:extLst>
        </xdr:cNvPr>
        <xdr:cNvCxnSpPr/>
      </xdr:nvCxnSpPr>
      <xdr:spPr>
        <a:xfrm>
          <a:off x="13893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a:extLst>
            <a:ext uri="{FF2B5EF4-FFF2-40B4-BE49-F238E27FC236}">
              <a16:creationId xmlns:a16="http://schemas.microsoft.com/office/drawing/2014/main" id="{A86BAC96-4A0D-4905-AE06-CBD06CE73CE1}"/>
            </a:ext>
          </a:extLst>
        </xdr:cNvPr>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a:extLst>
            <a:ext uri="{FF2B5EF4-FFF2-40B4-BE49-F238E27FC236}">
              <a16:creationId xmlns:a16="http://schemas.microsoft.com/office/drawing/2014/main" id="{89BCF5C5-2330-4BDA-A832-68BC9584E4CF}"/>
            </a:ext>
          </a:extLst>
        </xdr:cNvPr>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132443</xdr:rowOff>
    </xdr:from>
    <xdr:to>
      <xdr:col>69</xdr:col>
      <xdr:colOff>92075</xdr:colOff>
      <xdr:row>37</xdr:row>
      <xdr:rowOff>15422</xdr:rowOff>
    </xdr:to>
    <xdr:cxnSp macro="">
      <xdr:nvCxnSpPr>
        <xdr:cNvPr id="329" name="直線コネクタ 328">
          <a:extLst>
            <a:ext uri="{FF2B5EF4-FFF2-40B4-BE49-F238E27FC236}">
              <a16:creationId xmlns:a16="http://schemas.microsoft.com/office/drawing/2014/main" id="{BB5352C7-6F05-45B2-9FAA-6B0C99977529}"/>
            </a:ext>
          </a:extLst>
        </xdr:cNvPr>
        <xdr:cNvCxnSpPr/>
      </xdr:nvCxnSpPr>
      <xdr:spPr>
        <a:xfrm flipV="1">
          <a:off x="13004800" y="6304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a:extLst>
            <a:ext uri="{FF2B5EF4-FFF2-40B4-BE49-F238E27FC236}">
              <a16:creationId xmlns:a16="http://schemas.microsoft.com/office/drawing/2014/main" id="{3F568EB2-5B6C-4289-A716-67F4892B217E}"/>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31" name="テキスト ボックス 330">
          <a:extLst>
            <a:ext uri="{FF2B5EF4-FFF2-40B4-BE49-F238E27FC236}">
              <a16:creationId xmlns:a16="http://schemas.microsoft.com/office/drawing/2014/main" id="{9DEA3DC3-C40F-4AE0-A903-98F15B0E457F}"/>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a:extLst>
            <a:ext uri="{FF2B5EF4-FFF2-40B4-BE49-F238E27FC236}">
              <a16:creationId xmlns:a16="http://schemas.microsoft.com/office/drawing/2014/main" id="{FDC818DA-DDFB-4318-9ACA-76D08EE002FA}"/>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3" name="テキスト ボックス 332">
          <a:extLst>
            <a:ext uri="{FF2B5EF4-FFF2-40B4-BE49-F238E27FC236}">
              <a16:creationId xmlns:a16="http://schemas.microsoft.com/office/drawing/2014/main" id="{CD8F7E6D-0669-4C65-9408-204FEC6F8228}"/>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C7E12E38-C144-47C5-8344-FA81209DAE51}"/>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B2177A87-51E0-4AC9-9D49-D4F2C22E375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419A5A82-72FA-4FDB-85B0-12B7682AFE2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9CA24E66-4F6F-470C-88BF-4549168AF79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4214F59E-05DA-428C-B09B-24B0003B2AE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9" name="楕円 338">
          <a:extLst>
            <a:ext uri="{FF2B5EF4-FFF2-40B4-BE49-F238E27FC236}">
              <a16:creationId xmlns:a16="http://schemas.microsoft.com/office/drawing/2014/main" id="{6A5CDF19-B24C-4207-9029-C75852CA2DA1}"/>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40" name="補助費等該当値テキスト">
          <a:extLst>
            <a:ext uri="{FF2B5EF4-FFF2-40B4-BE49-F238E27FC236}">
              <a16:creationId xmlns:a16="http://schemas.microsoft.com/office/drawing/2014/main" id="{2B4E4571-9529-40B0-9E03-03224F7AC949}"/>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146957</xdr:rowOff>
    </xdr:from>
    <xdr:to>
      <xdr:col>78</xdr:col>
      <xdr:colOff>120650</xdr:colOff>
      <xdr:row>37</xdr:row>
      <xdr:rowOff>77107</xdr:rowOff>
    </xdr:to>
    <xdr:sp macro="" textlink="">
      <xdr:nvSpPr>
        <xdr:cNvPr id="341" name="楕円 340">
          <a:extLst>
            <a:ext uri="{FF2B5EF4-FFF2-40B4-BE49-F238E27FC236}">
              <a16:creationId xmlns:a16="http://schemas.microsoft.com/office/drawing/2014/main" id="{572FE446-09EB-4584-9374-CA738CEA65AE}"/>
            </a:ext>
          </a:extLst>
        </xdr:cNvPr>
        <xdr:cNvSpPr/>
      </xdr:nvSpPr>
      <xdr:spPr>
        <a:xfrm>
          <a:off x="15621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87284</xdr:rowOff>
    </xdr:from>
    <xdr:ext cx="736600" cy="259045"/>
    <xdr:sp macro="" textlink="">
      <xdr:nvSpPr>
        <xdr:cNvPr id="342" name="テキスト ボックス 341">
          <a:extLst>
            <a:ext uri="{FF2B5EF4-FFF2-40B4-BE49-F238E27FC236}">
              <a16:creationId xmlns:a16="http://schemas.microsoft.com/office/drawing/2014/main" id="{C7ED79CB-DC49-442A-BF28-88B6250F286F}"/>
            </a:ext>
          </a:extLst>
        </xdr:cNvPr>
        <xdr:cNvSpPr txBox="1"/>
      </xdr:nvSpPr>
      <xdr:spPr>
        <a:xfrm>
          <a:off x="15290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43" name="楕円 342">
          <a:extLst>
            <a:ext uri="{FF2B5EF4-FFF2-40B4-BE49-F238E27FC236}">
              <a16:creationId xmlns:a16="http://schemas.microsoft.com/office/drawing/2014/main" id="{BD786BCB-392A-41FC-9384-EEFD1B487611}"/>
            </a:ext>
          </a:extLst>
        </xdr:cNvPr>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44" name="テキスト ボックス 343">
          <a:extLst>
            <a:ext uri="{FF2B5EF4-FFF2-40B4-BE49-F238E27FC236}">
              <a16:creationId xmlns:a16="http://schemas.microsoft.com/office/drawing/2014/main" id="{619329E8-DEED-48E2-9FEE-B9284635DB2F}"/>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81643</xdr:rowOff>
    </xdr:from>
    <xdr:to>
      <xdr:col>69</xdr:col>
      <xdr:colOff>142875</xdr:colOff>
      <xdr:row>37</xdr:row>
      <xdr:rowOff>11793</xdr:rowOff>
    </xdr:to>
    <xdr:sp macro="" textlink="">
      <xdr:nvSpPr>
        <xdr:cNvPr id="345" name="楕円 344">
          <a:extLst>
            <a:ext uri="{FF2B5EF4-FFF2-40B4-BE49-F238E27FC236}">
              <a16:creationId xmlns:a16="http://schemas.microsoft.com/office/drawing/2014/main" id="{8BD8BB59-2E68-4A5E-88FB-9726792B16F1}"/>
            </a:ext>
          </a:extLst>
        </xdr:cNvPr>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168020</xdr:rowOff>
    </xdr:from>
    <xdr:ext cx="762000" cy="259045"/>
    <xdr:sp macro="" textlink="">
      <xdr:nvSpPr>
        <xdr:cNvPr id="346" name="テキスト ボックス 345">
          <a:extLst>
            <a:ext uri="{FF2B5EF4-FFF2-40B4-BE49-F238E27FC236}">
              <a16:creationId xmlns:a16="http://schemas.microsoft.com/office/drawing/2014/main" id="{06FEA1D8-A076-48A0-939A-F9871E2765A5}"/>
            </a:ext>
          </a:extLst>
        </xdr:cNvPr>
        <xdr:cNvSpPr txBox="1"/>
      </xdr:nvSpPr>
      <xdr:spPr>
        <a:xfrm>
          <a:off x="13512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47" name="楕円 346">
          <a:extLst>
            <a:ext uri="{FF2B5EF4-FFF2-40B4-BE49-F238E27FC236}">
              <a16:creationId xmlns:a16="http://schemas.microsoft.com/office/drawing/2014/main" id="{BBE56443-E0C1-4E3F-A500-CEA0E4706652}"/>
            </a:ext>
          </a:extLst>
        </xdr:cNvPr>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48" name="テキスト ボックス 347">
          <a:extLst>
            <a:ext uri="{FF2B5EF4-FFF2-40B4-BE49-F238E27FC236}">
              <a16:creationId xmlns:a16="http://schemas.microsoft.com/office/drawing/2014/main" id="{D07A2079-DB0D-46EC-BB0B-7E8541406209}"/>
            </a:ext>
          </a:extLst>
        </xdr:cNvPr>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7008C3E3-D93E-431C-94D1-DDB0A1EF957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58EB7CB3-1C57-4BFD-A9BF-66C56BF9814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5C23328E-5FFF-41E5-A17E-628557AB2A3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E0B04414-CCF0-4B8D-8648-64A6B7933E3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6F9BC198-6D90-46E5-9BFF-C1212AE1991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BDDB52A3-C0F7-4BCC-8AAE-2727071CF79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7F16BCC3-2407-46AE-A4A0-DFB4A55BCF5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3BEF9C21-F44D-47F0-A386-1C568AD7203D}"/>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40EA500C-49CF-46D6-AEA7-005CD1195EBC}"/>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8E7EE005-EE77-4709-BC6B-068E6807BE6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B3EB783A-D8F6-41E9-B2B9-8D4B6FFADE8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年度から市債発行額の抑制に取り組んできた結果、ここ数年は減少傾向となっており、平成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年度以降は類似団体平均を下回っている。</a:t>
          </a:r>
          <a:endParaRPr lang="ja-JP" altLang="ja-JP" sz="1050">
            <a:effectLst/>
          </a:endParaRPr>
        </a:p>
        <a:p>
          <a:r>
            <a:rPr kumimoji="1" lang="ja-JP" altLang="ja-JP" sz="1050">
              <a:solidFill>
                <a:schemeClr val="dk1"/>
              </a:solidFill>
              <a:effectLst/>
              <a:latin typeface="+mn-lt"/>
              <a:ea typeface="+mn-ea"/>
              <a:cs typeface="+mn-cs"/>
            </a:rPr>
            <a:t>今後、給食センター整備や学校施設の増改築などの大型事業が予定されており、公債費が一時的に増加することが見込まれるが、事業計画の平準化などにより市債発行の抑制に努め、可能な限り毎年度の市債発行額を公債費の範囲内とすることを目標とし、プライマリーバランスの黒字化を堅持す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13A5A305-C4AA-4186-9ACB-1526B6F50A2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C4E71665-8A32-4386-AEAC-A31967F9029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E34CA39E-04A5-4A45-8945-EB9650C051C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a:extLst>
            <a:ext uri="{FF2B5EF4-FFF2-40B4-BE49-F238E27FC236}">
              <a16:creationId xmlns:a16="http://schemas.microsoft.com/office/drawing/2014/main" id="{88FDC918-1D16-4714-9757-EA75C0F47EBB}"/>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a:extLst>
            <a:ext uri="{FF2B5EF4-FFF2-40B4-BE49-F238E27FC236}">
              <a16:creationId xmlns:a16="http://schemas.microsoft.com/office/drawing/2014/main" id="{467F3279-DEB6-48D3-BF62-AD36972153C8}"/>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a:extLst>
            <a:ext uri="{FF2B5EF4-FFF2-40B4-BE49-F238E27FC236}">
              <a16:creationId xmlns:a16="http://schemas.microsoft.com/office/drawing/2014/main" id="{D9088C31-6520-44CB-BCE0-94047BDFC687}"/>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a:extLst>
            <a:ext uri="{FF2B5EF4-FFF2-40B4-BE49-F238E27FC236}">
              <a16:creationId xmlns:a16="http://schemas.microsoft.com/office/drawing/2014/main" id="{1C47A8E0-6CA5-403C-A8B5-13F801C6C7BE}"/>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a:extLst>
            <a:ext uri="{FF2B5EF4-FFF2-40B4-BE49-F238E27FC236}">
              <a16:creationId xmlns:a16="http://schemas.microsoft.com/office/drawing/2014/main" id="{5CB295E9-0FCB-4445-B923-86B61AE7FEC1}"/>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a:extLst>
            <a:ext uri="{FF2B5EF4-FFF2-40B4-BE49-F238E27FC236}">
              <a16:creationId xmlns:a16="http://schemas.microsoft.com/office/drawing/2014/main" id="{DB3B9CD2-F45B-497B-9EC9-2280BD6A88E6}"/>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a:extLst>
            <a:ext uri="{FF2B5EF4-FFF2-40B4-BE49-F238E27FC236}">
              <a16:creationId xmlns:a16="http://schemas.microsoft.com/office/drawing/2014/main" id="{AF7424D2-1177-4343-B94E-1EF0C1E518E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a:extLst>
            <a:ext uri="{FF2B5EF4-FFF2-40B4-BE49-F238E27FC236}">
              <a16:creationId xmlns:a16="http://schemas.microsoft.com/office/drawing/2014/main" id="{BCF314E6-D2B6-47F7-96FD-CE5AAC769705}"/>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a:extLst>
            <a:ext uri="{FF2B5EF4-FFF2-40B4-BE49-F238E27FC236}">
              <a16:creationId xmlns:a16="http://schemas.microsoft.com/office/drawing/2014/main" id="{48C04925-6CF0-4430-B93A-70CA6312A8E5}"/>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a:extLst>
            <a:ext uri="{FF2B5EF4-FFF2-40B4-BE49-F238E27FC236}">
              <a16:creationId xmlns:a16="http://schemas.microsoft.com/office/drawing/2014/main" id="{643BA589-ED53-488B-B94B-C325783ABDDF}"/>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a:extLst>
            <a:ext uri="{FF2B5EF4-FFF2-40B4-BE49-F238E27FC236}">
              <a16:creationId xmlns:a16="http://schemas.microsoft.com/office/drawing/2014/main" id="{9A6A64A3-120A-4651-BBA3-E134080648B9}"/>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a:extLst>
            <a:ext uri="{FF2B5EF4-FFF2-40B4-BE49-F238E27FC236}">
              <a16:creationId xmlns:a16="http://schemas.microsoft.com/office/drawing/2014/main" id="{D26258DD-E09B-4958-AA29-89C6411FE708}"/>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1A72D128-D945-4734-A406-940ACECA7C1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D42F63DB-1AE9-4106-B7D2-D1BC5ECFBA26}"/>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1DBEFB79-DB38-4177-9C0E-B14A0F206C8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a:extLst>
            <a:ext uri="{FF2B5EF4-FFF2-40B4-BE49-F238E27FC236}">
              <a16:creationId xmlns:a16="http://schemas.microsoft.com/office/drawing/2014/main" id="{FAEA0EE8-2140-4393-BD40-769C909CC666}"/>
            </a:ext>
          </a:extLst>
        </xdr:cNvPr>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a:extLst>
            <a:ext uri="{FF2B5EF4-FFF2-40B4-BE49-F238E27FC236}">
              <a16:creationId xmlns:a16="http://schemas.microsoft.com/office/drawing/2014/main" id="{8B95FD54-02A3-4681-9556-66D757BDE0FB}"/>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a:extLst>
            <a:ext uri="{FF2B5EF4-FFF2-40B4-BE49-F238E27FC236}">
              <a16:creationId xmlns:a16="http://schemas.microsoft.com/office/drawing/2014/main" id="{DF787F05-5DEC-4D12-B7D9-9534FDC2D66D}"/>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a:extLst>
            <a:ext uri="{FF2B5EF4-FFF2-40B4-BE49-F238E27FC236}">
              <a16:creationId xmlns:a16="http://schemas.microsoft.com/office/drawing/2014/main" id="{0A7060CB-0D00-4FBE-9817-E92757B64718}"/>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a:extLst>
            <a:ext uri="{FF2B5EF4-FFF2-40B4-BE49-F238E27FC236}">
              <a16:creationId xmlns:a16="http://schemas.microsoft.com/office/drawing/2014/main" id="{76683221-EAB4-46E5-B9A2-7B22623EC495}"/>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110671</xdr:rowOff>
    </xdr:to>
    <xdr:cxnSp macro="">
      <xdr:nvCxnSpPr>
        <xdr:cNvPr id="383" name="直線コネクタ 382">
          <a:extLst>
            <a:ext uri="{FF2B5EF4-FFF2-40B4-BE49-F238E27FC236}">
              <a16:creationId xmlns:a16="http://schemas.microsoft.com/office/drawing/2014/main" id="{236CAA1C-C9FD-4B6A-9C72-FA4EEB2727A2}"/>
            </a:ext>
          </a:extLst>
        </xdr:cNvPr>
        <xdr:cNvCxnSpPr/>
      </xdr:nvCxnSpPr>
      <xdr:spPr>
        <a:xfrm flipV="1">
          <a:off x="3987800" y="131191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a:extLst>
            <a:ext uri="{FF2B5EF4-FFF2-40B4-BE49-F238E27FC236}">
              <a16:creationId xmlns:a16="http://schemas.microsoft.com/office/drawing/2014/main" id="{56DED7A3-CC7B-440B-9E24-F0C44EBBF209}"/>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a:extLst>
            <a:ext uri="{FF2B5EF4-FFF2-40B4-BE49-F238E27FC236}">
              <a16:creationId xmlns:a16="http://schemas.microsoft.com/office/drawing/2014/main" id="{3B9B96AD-B930-4B50-8811-BD6FD6A49A2B}"/>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132443</xdr:rowOff>
    </xdr:to>
    <xdr:cxnSp macro="">
      <xdr:nvCxnSpPr>
        <xdr:cNvPr id="386" name="直線コネクタ 385">
          <a:extLst>
            <a:ext uri="{FF2B5EF4-FFF2-40B4-BE49-F238E27FC236}">
              <a16:creationId xmlns:a16="http://schemas.microsoft.com/office/drawing/2014/main" id="{92EC687E-4D41-480F-BB90-D508EAF0C89F}"/>
            </a:ext>
          </a:extLst>
        </xdr:cNvPr>
        <xdr:cNvCxnSpPr/>
      </xdr:nvCxnSpPr>
      <xdr:spPr>
        <a:xfrm flipV="1">
          <a:off x="3098800" y="13140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a:extLst>
            <a:ext uri="{FF2B5EF4-FFF2-40B4-BE49-F238E27FC236}">
              <a16:creationId xmlns:a16="http://schemas.microsoft.com/office/drawing/2014/main" id="{34EEEB5E-5B0B-4396-871A-890290CA59F5}"/>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a:extLst>
            <a:ext uri="{FF2B5EF4-FFF2-40B4-BE49-F238E27FC236}">
              <a16:creationId xmlns:a16="http://schemas.microsoft.com/office/drawing/2014/main" id="{0B02BE57-42FB-442A-BB41-AEC4DD4A0988}"/>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132443</xdr:rowOff>
    </xdr:from>
    <xdr:to>
      <xdr:col>15</xdr:col>
      <xdr:colOff>98425</xdr:colOff>
      <xdr:row>76</xdr:row>
      <xdr:rowOff>165100</xdr:rowOff>
    </xdr:to>
    <xdr:cxnSp macro="">
      <xdr:nvCxnSpPr>
        <xdr:cNvPr id="389" name="直線コネクタ 388">
          <a:extLst>
            <a:ext uri="{FF2B5EF4-FFF2-40B4-BE49-F238E27FC236}">
              <a16:creationId xmlns:a16="http://schemas.microsoft.com/office/drawing/2014/main" id="{FDDFBEF5-34DD-48EE-AA46-E9941687F4CE}"/>
            </a:ext>
          </a:extLst>
        </xdr:cNvPr>
        <xdr:cNvCxnSpPr/>
      </xdr:nvCxnSpPr>
      <xdr:spPr>
        <a:xfrm flipV="1">
          <a:off x="2209800" y="1316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a:extLst>
            <a:ext uri="{FF2B5EF4-FFF2-40B4-BE49-F238E27FC236}">
              <a16:creationId xmlns:a16="http://schemas.microsoft.com/office/drawing/2014/main" id="{8D545E91-6D50-4255-B5F6-40BBCE144E4E}"/>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a:extLst>
            <a:ext uri="{FF2B5EF4-FFF2-40B4-BE49-F238E27FC236}">
              <a16:creationId xmlns:a16="http://schemas.microsoft.com/office/drawing/2014/main" id="{41C150EA-CF0E-476F-BEBF-A1E0F519B56C}"/>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124279</xdr:rowOff>
    </xdr:to>
    <xdr:cxnSp macro="">
      <xdr:nvCxnSpPr>
        <xdr:cNvPr id="392" name="直線コネクタ 391">
          <a:extLst>
            <a:ext uri="{FF2B5EF4-FFF2-40B4-BE49-F238E27FC236}">
              <a16:creationId xmlns:a16="http://schemas.microsoft.com/office/drawing/2014/main" id="{6B379F30-93C4-4792-9E69-56993314CEAA}"/>
            </a:ext>
          </a:extLst>
        </xdr:cNvPr>
        <xdr:cNvCxnSpPr/>
      </xdr:nvCxnSpPr>
      <xdr:spPr>
        <a:xfrm flipV="1">
          <a:off x="1320800" y="13195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a:extLst>
            <a:ext uri="{FF2B5EF4-FFF2-40B4-BE49-F238E27FC236}">
              <a16:creationId xmlns:a16="http://schemas.microsoft.com/office/drawing/2014/main" id="{09180B4E-575C-4045-A8D4-D050A6B4DF92}"/>
            </a:ext>
          </a:extLst>
        </xdr:cNvPr>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a:extLst>
            <a:ext uri="{FF2B5EF4-FFF2-40B4-BE49-F238E27FC236}">
              <a16:creationId xmlns:a16="http://schemas.microsoft.com/office/drawing/2014/main" id="{8D279625-8B9A-457A-B439-66EEE3988386}"/>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a:extLst>
            <a:ext uri="{FF2B5EF4-FFF2-40B4-BE49-F238E27FC236}">
              <a16:creationId xmlns:a16="http://schemas.microsoft.com/office/drawing/2014/main" id="{E6B50BA4-202F-4EC3-B171-245B1C1AA535}"/>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a:extLst>
            <a:ext uri="{FF2B5EF4-FFF2-40B4-BE49-F238E27FC236}">
              <a16:creationId xmlns:a16="http://schemas.microsoft.com/office/drawing/2014/main" id="{FB401177-A093-4CB3-A3E0-A986BF0CB73B}"/>
            </a:ext>
          </a:extLst>
        </xdr:cNvPr>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B220988D-104B-4338-835C-F092011AAA05}"/>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464876E-E7EC-4418-BA7A-A94F107A85F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3669F002-CB6C-42F4-A57F-C1819DB126B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273E363D-FD0F-4080-A425-090C27A321D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F299B75B-7C70-415C-83D7-C1C46DBC5E8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402" name="楕円 401">
          <a:extLst>
            <a:ext uri="{FF2B5EF4-FFF2-40B4-BE49-F238E27FC236}">
              <a16:creationId xmlns:a16="http://schemas.microsoft.com/office/drawing/2014/main" id="{95598B28-5A91-418B-AEDD-01AA7A044463}"/>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403" name="公債費該当値テキスト">
          <a:extLst>
            <a:ext uri="{FF2B5EF4-FFF2-40B4-BE49-F238E27FC236}">
              <a16:creationId xmlns:a16="http://schemas.microsoft.com/office/drawing/2014/main" id="{0C2D15EB-6D04-4945-8F57-71BDBE71B601}"/>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404" name="楕円 403">
          <a:extLst>
            <a:ext uri="{FF2B5EF4-FFF2-40B4-BE49-F238E27FC236}">
              <a16:creationId xmlns:a16="http://schemas.microsoft.com/office/drawing/2014/main" id="{04FE9186-12D4-456D-9D5D-CAB85C540313}"/>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405" name="テキスト ボックス 404">
          <a:extLst>
            <a:ext uri="{FF2B5EF4-FFF2-40B4-BE49-F238E27FC236}">
              <a16:creationId xmlns:a16="http://schemas.microsoft.com/office/drawing/2014/main" id="{59E433DB-2995-4E3B-90ED-F356D36D6476}"/>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81643</xdr:rowOff>
    </xdr:from>
    <xdr:to>
      <xdr:col>15</xdr:col>
      <xdr:colOff>149225</xdr:colOff>
      <xdr:row>77</xdr:row>
      <xdr:rowOff>11793</xdr:rowOff>
    </xdr:to>
    <xdr:sp macro="" textlink="">
      <xdr:nvSpPr>
        <xdr:cNvPr id="406" name="楕円 405">
          <a:extLst>
            <a:ext uri="{FF2B5EF4-FFF2-40B4-BE49-F238E27FC236}">
              <a16:creationId xmlns:a16="http://schemas.microsoft.com/office/drawing/2014/main" id="{4DE87697-5ED5-4DC0-B424-4BDB17238BD5}"/>
            </a:ext>
          </a:extLst>
        </xdr:cNvPr>
        <xdr:cNvSpPr/>
      </xdr:nvSpPr>
      <xdr:spPr>
        <a:xfrm>
          <a:off x="3048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21970</xdr:rowOff>
    </xdr:from>
    <xdr:ext cx="762000" cy="259045"/>
    <xdr:sp macro="" textlink="">
      <xdr:nvSpPr>
        <xdr:cNvPr id="407" name="テキスト ボックス 406">
          <a:extLst>
            <a:ext uri="{FF2B5EF4-FFF2-40B4-BE49-F238E27FC236}">
              <a16:creationId xmlns:a16="http://schemas.microsoft.com/office/drawing/2014/main" id="{60928E16-3067-4877-B7A9-C916F9286B8F}"/>
            </a:ext>
          </a:extLst>
        </xdr:cNvPr>
        <xdr:cNvSpPr txBox="1"/>
      </xdr:nvSpPr>
      <xdr:spPr>
        <a:xfrm>
          <a:off x="2717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408" name="楕円 407">
          <a:extLst>
            <a:ext uri="{FF2B5EF4-FFF2-40B4-BE49-F238E27FC236}">
              <a16:creationId xmlns:a16="http://schemas.microsoft.com/office/drawing/2014/main" id="{7F9D4DE7-6E6B-4324-8FA8-9351147E50DF}"/>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409" name="テキスト ボックス 408">
          <a:extLst>
            <a:ext uri="{FF2B5EF4-FFF2-40B4-BE49-F238E27FC236}">
              <a16:creationId xmlns:a16="http://schemas.microsoft.com/office/drawing/2014/main" id="{91B55F59-881E-40BF-8207-FBB1CA495F98}"/>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410" name="楕円 409">
          <a:extLst>
            <a:ext uri="{FF2B5EF4-FFF2-40B4-BE49-F238E27FC236}">
              <a16:creationId xmlns:a16="http://schemas.microsoft.com/office/drawing/2014/main" id="{D0B2F501-3DE2-440C-BF20-8308CC72CA47}"/>
            </a:ext>
          </a:extLst>
        </xdr:cNvPr>
        <xdr:cNvSpPr/>
      </xdr:nvSpPr>
      <xdr:spPr>
        <a:xfrm>
          <a:off x="1270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159856</xdr:rowOff>
    </xdr:from>
    <xdr:ext cx="762000" cy="259045"/>
    <xdr:sp macro="" textlink="">
      <xdr:nvSpPr>
        <xdr:cNvPr id="411" name="テキスト ボックス 410">
          <a:extLst>
            <a:ext uri="{FF2B5EF4-FFF2-40B4-BE49-F238E27FC236}">
              <a16:creationId xmlns:a16="http://schemas.microsoft.com/office/drawing/2014/main" id="{75C50899-A9B3-4681-ABB6-E5372F434FBE}"/>
            </a:ext>
          </a:extLst>
        </xdr:cNvPr>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E4E507F8-3872-4078-B150-6EDA964928F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3734D576-2854-46B9-80DF-BCD853E63301}"/>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E1E14726-9DC1-495E-BCD5-BEADC63376DC}"/>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42F88D18-397C-43E5-B3AC-4CED06C646D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DB40171A-CB77-4590-AEC0-407E6F18F37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6AF43403-AF82-4D3A-B2AA-CFD4FE76F095}"/>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1978C8A4-20C4-47B9-9D5C-7928C9F89A3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9709BFF0-6E95-4BA0-BD44-9535E74907E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754F35C3-B121-470B-BB6C-AB916918C078}"/>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C424F8E7-FCD9-466B-A238-68ECE4C18F8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4A041695-9ADD-4B48-8A10-C0A9F4C5C8A9}"/>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扶助費の減などにより、前年度比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ポイント減少したものの、類似団体平均を上回っている状況が続いている。</a:t>
          </a:r>
          <a:endParaRPr lang="ja-JP" altLang="ja-JP" sz="1400">
            <a:effectLst/>
          </a:endParaRPr>
        </a:p>
        <a:p>
          <a:r>
            <a:rPr kumimoji="1" lang="ja-JP" altLang="ja-JP" sz="1100">
              <a:solidFill>
                <a:schemeClr val="dk1"/>
              </a:solidFill>
              <a:effectLst/>
              <a:latin typeface="+mn-lt"/>
              <a:ea typeface="+mn-ea"/>
              <a:cs typeface="+mn-cs"/>
            </a:rPr>
            <a:t>今後は、後年度における財政負担などを十分に検討し、事業費の平準化・抑制に努める。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DFB01ACA-8E4A-444C-920C-F321427B0DA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27E47CA-4B3B-4EEC-BEB8-CF14D73D330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5932388E-2060-4156-BC3D-37D3D263E8BD}"/>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a:extLst>
            <a:ext uri="{FF2B5EF4-FFF2-40B4-BE49-F238E27FC236}">
              <a16:creationId xmlns:a16="http://schemas.microsoft.com/office/drawing/2014/main" id="{69DC5984-6AEE-497B-A49B-CEE97EB7234F}"/>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a:extLst>
            <a:ext uri="{FF2B5EF4-FFF2-40B4-BE49-F238E27FC236}">
              <a16:creationId xmlns:a16="http://schemas.microsoft.com/office/drawing/2014/main" id="{F437BD94-7157-4DB0-8FF4-5D0B5E6C75D4}"/>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a:extLst>
            <a:ext uri="{FF2B5EF4-FFF2-40B4-BE49-F238E27FC236}">
              <a16:creationId xmlns:a16="http://schemas.microsoft.com/office/drawing/2014/main" id="{7263F00A-FC68-4139-A187-D53E97DF5D62}"/>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a:extLst>
            <a:ext uri="{FF2B5EF4-FFF2-40B4-BE49-F238E27FC236}">
              <a16:creationId xmlns:a16="http://schemas.microsoft.com/office/drawing/2014/main" id="{1B7CDCA8-292D-4AB7-B614-9718390EE625}"/>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a:extLst>
            <a:ext uri="{FF2B5EF4-FFF2-40B4-BE49-F238E27FC236}">
              <a16:creationId xmlns:a16="http://schemas.microsoft.com/office/drawing/2014/main" id="{47E6D80C-2CE8-4621-9C6D-7BBFAFEF0D0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a:extLst>
            <a:ext uri="{FF2B5EF4-FFF2-40B4-BE49-F238E27FC236}">
              <a16:creationId xmlns:a16="http://schemas.microsoft.com/office/drawing/2014/main" id="{8FD9225C-8351-4672-9221-56C141E2E2D8}"/>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a:extLst>
            <a:ext uri="{FF2B5EF4-FFF2-40B4-BE49-F238E27FC236}">
              <a16:creationId xmlns:a16="http://schemas.microsoft.com/office/drawing/2014/main" id="{CE84F07F-DD93-4948-996F-2058B661A563}"/>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a:extLst>
            <a:ext uri="{FF2B5EF4-FFF2-40B4-BE49-F238E27FC236}">
              <a16:creationId xmlns:a16="http://schemas.microsoft.com/office/drawing/2014/main" id="{FFCE1885-0E72-447B-A9F7-3F23BBF7C2D1}"/>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a:extLst>
            <a:ext uri="{FF2B5EF4-FFF2-40B4-BE49-F238E27FC236}">
              <a16:creationId xmlns:a16="http://schemas.microsoft.com/office/drawing/2014/main" id="{66B2466D-DCFA-4D26-B2B0-0CC8474DD44F}"/>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a:extLst>
            <a:ext uri="{FF2B5EF4-FFF2-40B4-BE49-F238E27FC236}">
              <a16:creationId xmlns:a16="http://schemas.microsoft.com/office/drawing/2014/main" id="{6D017680-1A9E-4D9E-A2E0-3E1688723C5B}"/>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a:extLst>
            <a:ext uri="{FF2B5EF4-FFF2-40B4-BE49-F238E27FC236}">
              <a16:creationId xmlns:a16="http://schemas.microsoft.com/office/drawing/2014/main" id="{5C7A2405-64AD-454C-A6CA-CC5B95DFAD1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a:extLst>
            <a:ext uri="{FF2B5EF4-FFF2-40B4-BE49-F238E27FC236}">
              <a16:creationId xmlns:a16="http://schemas.microsoft.com/office/drawing/2014/main" id="{9491DFA6-B2F2-4797-A786-553D2223E81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a:extLst>
            <a:ext uri="{FF2B5EF4-FFF2-40B4-BE49-F238E27FC236}">
              <a16:creationId xmlns:a16="http://schemas.microsoft.com/office/drawing/2014/main" id="{87324D10-4847-402E-AE3B-6C1EEE43765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a:extLst>
            <a:ext uri="{FF2B5EF4-FFF2-40B4-BE49-F238E27FC236}">
              <a16:creationId xmlns:a16="http://schemas.microsoft.com/office/drawing/2014/main" id="{A4C026BB-9F61-4CB4-830F-8654F5FEE9A0}"/>
            </a:ext>
          </a:extLst>
        </xdr:cNvPr>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a:extLst>
            <a:ext uri="{FF2B5EF4-FFF2-40B4-BE49-F238E27FC236}">
              <a16:creationId xmlns:a16="http://schemas.microsoft.com/office/drawing/2014/main" id="{79D14AEB-9946-48B0-8C72-307CE13DDDAD}"/>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a:extLst>
            <a:ext uri="{FF2B5EF4-FFF2-40B4-BE49-F238E27FC236}">
              <a16:creationId xmlns:a16="http://schemas.microsoft.com/office/drawing/2014/main" id="{44A7D87D-0383-4623-8B07-2ACE5CAC7F69}"/>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a:extLst>
            <a:ext uri="{FF2B5EF4-FFF2-40B4-BE49-F238E27FC236}">
              <a16:creationId xmlns:a16="http://schemas.microsoft.com/office/drawing/2014/main" id="{2ADC9AFB-90F8-4F7B-AB5C-F6633CB5A36C}"/>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a:extLst>
            <a:ext uri="{FF2B5EF4-FFF2-40B4-BE49-F238E27FC236}">
              <a16:creationId xmlns:a16="http://schemas.microsoft.com/office/drawing/2014/main" id="{BF344548-21F3-4A55-B63E-CA7D3578BBF8}"/>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69850</xdr:rowOff>
    </xdr:to>
    <xdr:cxnSp macro="">
      <xdr:nvCxnSpPr>
        <xdr:cNvPr id="444" name="直線コネクタ 443">
          <a:extLst>
            <a:ext uri="{FF2B5EF4-FFF2-40B4-BE49-F238E27FC236}">
              <a16:creationId xmlns:a16="http://schemas.microsoft.com/office/drawing/2014/main" id="{D84A170C-41E5-4D8D-AE0B-4161C4337C2A}"/>
            </a:ext>
          </a:extLst>
        </xdr:cNvPr>
        <xdr:cNvCxnSpPr/>
      </xdr:nvCxnSpPr>
      <xdr:spPr>
        <a:xfrm flipV="1">
          <a:off x="15671800" y="12898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a:extLst>
            <a:ext uri="{FF2B5EF4-FFF2-40B4-BE49-F238E27FC236}">
              <a16:creationId xmlns:a16="http://schemas.microsoft.com/office/drawing/2014/main" id="{86801EBD-7591-4922-B8F0-29F74C809B30}"/>
            </a:ext>
          </a:extLst>
        </xdr:cNvPr>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a:extLst>
            <a:ext uri="{FF2B5EF4-FFF2-40B4-BE49-F238E27FC236}">
              <a16:creationId xmlns:a16="http://schemas.microsoft.com/office/drawing/2014/main" id="{3087460D-DD71-4D1E-A15A-8772C9788E2B}"/>
            </a:ext>
          </a:extLst>
        </xdr:cNvPr>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69850</xdr:rowOff>
    </xdr:to>
    <xdr:cxnSp macro="">
      <xdr:nvCxnSpPr>
        <xdr:cNvPr id="447" name="直線コネクタ 446">
          <a:extLst>
            <a:ext uri="{FF2B5EF4-FFF2-40B4-BE49-F238E27FC236}">
              <a16:creationId xmlns:a16="http://schemas.microsoft.com/office/drawing/2014/main" id="{70136FD5-51AF-45D6-85F5-1E4BAE00A7F8}"/>
            </a:ext>
          </a:extLst>
        </xdr:cNvPr>
        <xdr:cNvCxnSpPr/>
      </xdr:nvCxnSpPr>
      <xdr:spPr>
        <a:xfrm>
          <a:off x="14782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a:extLst>
            <a:ext uri="{FF2B5EF4-FFF2-40B4-BE49-F238E27FC236}">
              <a16:creationId xmlns:a16="http://schemas.microsoft.com/office/drawing/2014/main" id="{21E24F44-1A1D-420D-9923-8D52238548CC}"/>
            </a:ext>
          </a:extLst>
        </xdr:cNvPr>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9" name="テキスト ボックス 448">
          <a:extLst>
            <a:ext uri="{FF2B5EF4-FFF2-40B4-BE49-F238E27FC236}">
              <a16:creationId xmlns:a16="http://schemas.microsoft.com/office/drawing/2014/main" id="{7AD179CD-78B6-4FED-9BF8-2FE0B1A97BDE}"/>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1270</xdr:rowOff>
    </xdr:to>
    <xdr:cxnSp macro="">
      <xdr:nvCxnSpPr>
        <xdr:cNvPr id="450" name="直線コネクタ 449">
          <a:extLst>
            <a:ext uri="{FF2B5EF4-FFF2-40B4-BE49-F238E27FC236}">
              <a16:creationId xmlns:a16="http://schemas.microsoft.com/office/drawing/2014/main" id="{B247B73A-43C5-43D6-812B-DD5E6CD0F660}"/>
            </a:ext>
          </a:extLst>
        </xdr:cNvPr>
        <xdr:cNvCxnSpPr/>
      </xdr:nvCxnSpPr>
      <xdr:spPr>
        <a:xfrm>
          <a:off x="13893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a:extLst>
            <a:ext uri="{FF2B5EF4-FFF2-40B4-BE49-F238E27FC236}">
              <a16:creationId xmlns:a16="http://schemas.microsoft.com/office/drawing/2014/main" id="{0A9B035D-3D81-4A3A-847F-DB4BDAEF846C}"/>
            </a:ext>
          </a:extLst>
        </xdr:cNvPr>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a:extLst>
            <a:ext uri="{FF2B5EF4-FFF2-40B4-BE49-F238E27FC236}">
              <a16:creationId xmlns:a16="http://schemas.microsoft.com/office/drawing/2014/main" id="{2964CFE8-66A7-4C6B-A14B-67FFCC2CAF54}"/>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69850</xdr:rowOff>
    </xdr:to>
    <xdr:cxnSp macro="">
      <xdr:nvCxnSpPr>
        <xdr:cNvPr id="453" name="直線コネクタ 452">
          <a:extLst>
            <a:ext uri="{FF2B5EF4-FFF2-40B4-BE49-F238E27FC236}">
              <a16:creationId xmlns:a16="http://schemas.microsoft.com/office/drawing/2014/main" id="{B9EA182F-DD9B-4A57-BEDB-BE5966D280C5}"/>
            </a:ext>
          </a:extLst>
        </xdr:cNvPr>
        <xdr:cNvCxnSpPr/>
      </xdr:nvCxnSpPr>
      <xdr:spPr>
        <a:xfrm flipV="1">
          <a:off x="13004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a:extLst>
            <a:ext uri="{FF2B5EF4-FFF2-40B4-BE49-F238E27FC236}">
              <a16:creationId xmlns:a16="http://schemas.microsoft.com/office/drawing/2014/main" id="{53443214-CEBF-46E2-AB39-32E6A69C3544}"/>
            </a:ext>
          </a:extLst>
        </xdr:cNvPr>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5" name="テキスト ボックス 454">
          <a:extLst>
            <a:ext uri="{FF2B5EF4-FFF2-40B4-BE49-F238E27FC236}">
              <a16:creationId xmlns:a16="http://schemas.microsoft.com/office/drawing/2014/main" id="{F7797B58-C872-445E-B60E-F3FD016F8BCE}"/>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a:extLst>
            <a:ext uri="{FF2B5EF4-FFF2-40B4-BE49-F238E27FC236}">
              <a16:creationId xmlns:a16="http://schemas.microsoft.com/office/drawing/2014/main" id="{42342157-9ABB-43DE-BF0E-EB08E31D3CF6}"/>
            </a:ext>
          </a:extLst>
        </xdr:cNvPr>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57" name="テキスト ボックス 456">
          <a:extLst>
            <a:ext uri="{FF2B5EF4-FFF2-40B4-BE49-F238E27FC236}">
              <a16:creationId xmlns:a16="http://schemas.microsoft.com/office/drawing/2014/main" id="{01E630EF-3727-4EF1-95D7-C796D6818D05}"/>
            </a:ext>
          </a:extLst>
        </xdr:cNvPr>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A2F720BD-78B4-4ED5-AA73-CF537524F2B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8ADA8534-4497-46B8-BEF9-2D05B2385C2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3FC5C7AB-FEDD-4F8E-A849-EE3C7BEED304}"/>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a:extLst>
            <a:ext uri="{FF2B5EF4-FFF2-40B4-BE49-F238E27FC236}">
              <a16:creationId xmlns:a16="http://schemas.microsoft.com/office/drawing/2014/main" id="{EDFF0C77-3307-4A22-A327-2BA285B6D37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a:extLst>
            <a:ext uri="{FF2B5EF4-FFF2-40B4-BE49-F238E27FC236}">
              <a16:creationId xmlns:a16="http://schemas.microsoft.com/office/drawing/2014/main" id="{812EF5BF-5428-4927-9C7C-6627E0ED7EB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63" name="楕円 462">
          <a:extLst>
            <a:ext uri="{FF2B5EF4-FFF2-40B4-BE49-F238E27FC236}">
              <a16:creationId xmlns:a16="http://schemas.microsoft.com/office/drawing/2014/main" id="{78CE0825-E46F-4036-98CA-1076CA8C503B}"/>
            </a:ext>
          </a:extLst>
        </xdr:cNvPr>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132097</xdr:rowOff>
    </xdr:from>
    <xdr:ext cx="762000" cy="259045"/>
    <xdr:sp macro="" textlink="">
      <xdr:nvSpPr>
        <xdr:cNvPr id="464" name="公債費以外該当値テキスト">
          <a:extLst>
            <a:ext uri="{FF2B5EF4-FFF2-40B4-BE49-F238E27FC236}">
              <a16:creationId xmlns:a16="http://schemas.microsoft.com/office/drawing/2014/main" id="{D31AE345-FEF9-4FDB-BDD3-C1546A377B48}"/>
            </a:ext>
          </a:extLst>
        </xdr:cNvPr>
        <xdr:cNvSpPr txBox="1"/>
      </xdr:nvSpPr>
      <xdr:spPr>
        <a:xfrm>
          <a:off x="165989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65" name="楕円 464">
          <a:extLst>
            <a:ext uri="{FF2B5EF4-FFF2-40B4-BE49-F238E27FC236}">
              <a16:creationId xmlns:a16="http://schemas.microsoft.com/office/drawing/2014/main" id="{BD24286B-3B82-4099-A106-72A54488F491}"/>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66" name="テキスト ボックス 465">
          <a:extLst>
            <a:ext uri="{FF2B5EF4-FFF2-40B4-BE49-F238E27FC236}">
              <a16:creationId xmlns:a16="http://schemas.microsoft.com/office/drawing/2014/main" id="{FDC2D560-F277-4F44-B98B-D4A945AC7923}"/>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67" name="楕円 466">
          <a:extLst>
            <a:ext uri="{FF2B5EF4-FFF2-40B4-BE49-F238E27FC236}">
              <a16:creationId xmlns:a16="http://schemas.microsoft.com/office/drawing/2014/main" id="{E0E280D7-0770-4BB8-817F-993C8741D7C9}"/>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36847</xdr:rowOff>
    </xdr:from>
    <xdr:ext cx="762000" cy="259045"/>
    <xdr:sp macro="" textlink="">
      <xdr:nvSpPr>
        <xdr:cNvPr id="468" name="テキスト ボックス 467">
          <a:extLst>
            <a:ext uri="{FF2B5EF4-FFF2-40B4-BE49-F238E27FC236}">
              <a16:creationId xmlns:a16="http://schemas.microsoft.com/office/drawing/2014/main" id="{0B027B2E-3F42-4687-BE05-62A3C2938AC7}"/>
            </a:ext>
          </a:extLst>
        </xdr:cNvPr>
        <xdr:cNvSpPr txBox="1"/>
      </xdr:nvSpPr>
      <xdr:spPr>
        <a:xfrm>
          <a:off x="14401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69" name="楕円 468">
          <a:extLst>
            <a:ext uri="{FF2B5EF4-FFF2-40B4-BE49-F238E27FC236}">
              <a16:creationId xmlns:a16="http://schemas.microsoft.com/office/drawing/2014/main" id="{B1981C69-7EC5-4C27-A77C-5737B11EA5CA}"/>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162577</xdr:rowOff>
    </xdr:from>
    <xdr:ext cx="762000" cy="259045"/>
    <xdr:sp macro="" textlink="">
      <xdr:nvSpPr>
        <xdr:cNvPr id="470" name="テキスト ボックス 469">
          <a:extLst>
            <a:ext uri="{FF2B5EF4-FFF2-40B4-BE49-F238E27FC236}">
              <a16:creationId xmlns:a16="http://schemas.microsoft.com/office/drawing/2014/main" id="{7AA66C54-7E9C-446E-9176-D23E41EE4A2F}"/>
            </a:ext>
          </a:extLst>
        </xdr:cNvPr>
        <xdr:cNvSpPr txBox="1"/>
      </xdr:nvSpPr>
      <xdr:spPr>
        <a:xfrm>
          <a:off x="13512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71" name="楕円 470">
          <a:extLst>
            <a:ext uri="{FF2B5EF4-FFF2-40B4-BE49-F238E27FC236}">
              <a16:creationId xmlns:a16="http://schemas.microsoft.com/office/drawing/2014/main" id="{D6B33D5E-E4F1-4A8E-8FF1-14858B83E642}"/>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72" name="テキスト ボックス 471">
          <a:extLst>
            <a:ext uri="{FF2B5EF4-FFF2-40B4-BE49-F238E27FC236}">
              <a16:creationId xmlns:a16="http://schemas.microsoft.com/office/drawing/2014/main" id="{61387215-3617-43BC-8810-D982EAC9C697}"/>
            </a:ext>
          </a:extLst>
        </xdr:cNvPr>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107515</xdr:rowOff>
    </xdr:from>
    <xdr:to>
      <xdr:col>29</xdr:col>
      <xdr:colOff>127000</xdr:colOff>
      <xdr:row>16</xdr:row>
      <xdr:rowOff>109833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98340"/>
          <a:ext cx="6477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107515</xdr:rowOff>
    </xdr:from>
    <xdr:to>
      <xdr:col>26</xdr:col>
      <xdr:colOff>50800</xdr:colOff>
      <xdr:row>16</xdr:row>
      <xdr:rowOff>116887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8340"/>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64113</xdr:rowOff>
    </xdr:from>
    <xdr:to>
      <xdr:col>22</xdr:col>
      <xdr:colOff>114300</xdr:colOff>
      <xdr:row>16</xdr:row>
      <xdr:rowOff>116887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54938"/>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19242</xdr:rowOff>
    </xdr:from>
    <xdr:to>
      <xdr:col>18</xdr:col>
      <xdr:colOff>177800</xdr:colOff>
      <xdr:row>16</xdr:row>
      <xdr:rowOff>64113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10067"/>
          <a:ext cx="6985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59033</xdr:rowOff>
    </xdr:from>
    <xdr:to>
      <xdr:col>29</xdr:col>
      <xdr:colOff>177800</xdr:colOff>
      <xdr:row>16</xdr:row>
      <xdr:rowOff>160633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31110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56715</xdr:rowOff>
    </xdr:from>
    <xdr:to>
      <xdr:col>26</xdr:col>
      <xdr:colOff>101600</xdr:colOff>
      <xdr:row>16</xdr:row>
      <xdr:rowOff>158315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143092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3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66087</xdr:rowOff>
    </xdr:from>
    <xdr:to>
      <xdr:col>22</xdr:col>
      <xdr:colOff>165100</xdr:colOff>
      <xdr:row>16</xdr:row>
      <xdr:rowOff>167687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152464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13313</xdr:rowOff>
    </xdr:from>
    <xdr:to>
      <xdr:col>19</xdr:col>
      <xdr:colOff>38100</xdr:colOff>
      <xdr:row>16</xdr:row>
      <xdr:rowOff>114913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125090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139892</xdr:rowOff>
    </xdr:from>
    <xdr:to>
      <xdr:col>15</xdr:col>
      <xdr:colOff>101600</xdr:colOff>
      <xdr:row>16</xdr:row>
      <xdr:rowOff>70042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80219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203091</xdr:rowOff>
    </xdr:from>
    <xdr:to>
      <xdr:col>29</xdr:col>
      <xdr:colOff>127000</xdr:colOff>
      <xdr:row>35</xdr:row>
      <xdr:rowOff>217329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13441"/>
          <a:ext cx="647700" cy="14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182648</xdr:rowOff>
    </xdr:from>
    <xdr:to>
      <xdr:col>26</xdr:col>
      <xdr:colOff>50800</xdr:colOff>
      <xdr:row>35</xdr:row>
      <xdr:rowOff>203091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92998"/>
          <a:ext cx="698500" cy="2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89999</xdr:rowOff>
    </xdr:from>
    <xdr:to>
      <xdr:col>22</xdr:col>
      <xdr:colOff>114300</xdr:colOff>
      <xdr:row>35</xdr:row>
      <xdr:rowOff>182648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00349"/>
          <a:ext cx="698500" cy="9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40687</xdr:rowOff>
    </xdr:from>
    <xdr:to>
      <xdr:col>18</xdr:col>
      <xdr:colOff>177800</xdr:colOff>
      <xdr:row>35</xdr:row>
      <xdr:rowOff>89999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51037"/>
          <a:ext cx="698500" cy="4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166529</xdr:rowOff>
    </xdr:from>
    <xdr:to>
      <xdr:col>29</xdr:col>
      <xdr:colOff>177800</xdr:colOff>
      <xdr:row>35</xdr:row>
      <xdr:rowOff>268129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7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138606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4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152291</xdr:rowOff>
    </xdr:from>
    <xdr:to>
      <xdr:col>26</xdr:col>
      <xdr:colOff>101600</xdr:colOff>
      <xdr:row>35</xdr:row>
      <xdr:rowOff>253891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6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238668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84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131848</xdr:rowOff>
    </xdr:from>
    <xdr:to>
      <xdr:col>22</xdr:col>
      <xdr:colOff>165100</xdr:colOff>
      <xdr:row>35</xdr:row>
      <xdr:rowOff>233448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42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218225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39199</xdr:rowOff>
    </xdr:from>
    <xdr:to>
      <xdr:col>19</xdr:col>
      <xdr:colOff>38100</xdr:colOff>
      <xdr:row>35</xdr:row>
      <xdr:rowOff>140799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4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150977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1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332787</xdr:rowOff>
    </xdr:from>
    <xdr:to>
      <xdr:col>15</xdr:col>
      <xdr:colOff>101600</xdr:colOff>
      <xdr:row>35</xdr:row>
      <xdr:rowOff>91487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0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101664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6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221</xdr:rowOff>
    </xdr:from>
    <xdr:to>
      <xdr:col>24</xdr:col>
      <xdr:colOff>63500</xdr:colOff>
      <xdr:row>36</xdr:row>
      <xdr:rowOff>1364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7242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163213</xdr:rowOff>
    </xdr:from>
    <xdr:to>
      <xdr:col>19</xdr:col>
      <xdr:colOff>177800</xdr:colOff>
      <xdr:row>36</xdr:row>
      <xdr:rowOff>221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6396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107598</xdr:rowOff>
    </xdr:from>
    <xdr:to>
      <xdr:col>15</xdr:col>
      <xdr:colOff>50800</xdr:colOff>
      <xdr:row>35</xdr:row>
      <xdr:rowOff>163213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08348"/>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25531</xdr:rowOff>
    </xdr:from>
    <xdr:to>
      <xdr:col>10</xdr:col>
      <xdr:colOff>114300</xdr:colOff>
      <xdr:row>35</xdr:row>
      <xdr:rowOff>107598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2628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122014</xdr:rowOff>
    </xdr:from>
    <xdr:to>
      <xdr:col>24</xdr:col>
      <xdr:colOff>114300</xdr:colOff>
      <xdr:row>36</xdr:row>
      <xdr:rowOff>52164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100441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120871</xdr:rowOff>
    </xdr:from>
    <xdr:to>
      <xdr:col>20</xdr:col>
      <xdr:colOff>38100</xdr:colOff>
      <xdr:row>36</xdr:row>
      <xdr:rowOff>51021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42148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112413</xdr:rowOff>
    </xdr:from>
    <xdr:to>
      <xdr:col>15</xdr:col>
      <xdr:colOff>101600</xdr:colOff>
      <xdr:row>36</xdr:row>
      <xdr:rowOff>42563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33690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56798</xdr:rowOff>
    </xdr:from>
    <xdr:to>
      <xdr:col>10</xdr:col>
      <xdr:colOff>165100</xdr:colOff>
      <xdr:row>35</xdr:row>
      <xdr:rowOff>158398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146181</xdr:rowOff>
    </xdr:from>
    <xdr:to>
      <xdr:col>6</xdr:col>
      <xdr:colOff>38100</xdr:colOff>
      <xdr:row>35</xdr:row>
      <xdr:rowOff>76331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92858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127290</xdr:rowOff>
    </xdr:from>
    <xdr:to>
      <xdr:col>24</xdr:col>
      <xdr:colOff>63500</xdr:colOff>
      <xdr:row>55</xdr:row>
      <xdr:rowOff>168079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57040"/>
          <a:ext cx="8382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168079</xdr:rowOff>
    </xdr:from>
    <xdr:to>
      <xdr:col>19</xdr:col>
      <xdr:colOff>177800</xdr:colOff>
      <xdr:row>56</xdr:row>
      <xdr:rowOff>16844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782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16844</xdr:rowOff>
    </xdr:from>
    <xdr:to>
      <xdr:col>15</xdr:col>
      <xdr:colOff>50800</xdr:colOff>
      <xdr:row>56</xdr:row>
      <xdr:rowOff>110309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18044"/>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110309</xdr:rowOff>
    </xdr:from>
    <xdr:to>
      <xdr:col>10</xdr:col>
      <xdr:colOff>114300</xdr:colOff>
      <xdr:row>57</xdr:row>
      <xdr:rowOff>147799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11509"/>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76490</xdr:rowOff>
    </xdr:from>
    <xdr:to>
      <xdr:col>24</xdr:col>
      <xdr:colOff>114300</xdr:colOff>
      <xdr:row>56</xdr:row>
      <xdr:rowOff>6640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99367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117279</xdr:rowOff>
    </xdr:from>
    <xdr:to>
      <xdr:col>20</xdr:col>
      <xdr:colOff>38100</xdr:colOff>
      <xdr:row>56</xdr:row>
      <xdr:rowOff>47429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63956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137494</xdr:rowOff>
    </xdr:from>
    <xdr:to>
      <xdr:col>15</xdr:col>
      <xdr:colOff>101600</xdr:colOff>
      <xdr:row>56</xdr:row>
      <xdr:rowOff>67644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84171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4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59509</xdr:rowOff>
    </xdr:from>
    <xdr:to>
      <xdr:col>10</xdr:col>
      <xdr:colOff>165100</xdr:colOff>
      <xdr:row>56</xdr:row>
      <xdr:rowOff>161109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96999</xdr:rowOff>
    </xdr:from>
    <xdr:to>
      <xdr:col>6</xdr:col>
      <xdr:colOff>38100</xdr:colOff>
      <xdr:row>58</xdr:row>
      <xdr:rowOff>27149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18276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6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14884</xdr:rowOff>
    </xdr:from>
    <xdr:to>
      <xdr:col>24</xdr:col>
      <xdr:colOff>63500</xdr:colOff>
      <xdr:row>78</xdr:row>
      <xdr:rowOff>27305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87984"/>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27305</xdr:rowOff>
    </xdr:from>
    <xdr:to>
      <xdr:col>19</xdr:col>
      <xdr:colOff>177800</xdr:colOff>
      <xdr:row>78</xdr:row>
      <xdr:rowOff>32183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040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30886</xdr:rowOff>
    </xdr:from>
    <xdr:to>
      <xdr:col>15</xdr:col>
      <xdr:colOff>50800</xdr:colOff>
      <xdr:row>78</xdr:row>
      <xdr:rowOff>32183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0398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30886</xdr:rowOff>
    </xdr:from>
    <xdr:to>
      <xdr:col>10</xdr:col>
      <xdr:colOff>114300</xdr:colOff>
      <xdr:row>78</xdr:row>
      <xdr:rowOff>40106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03986"/>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135534</xdr:rowOff>
    </xdr:from>
    <xdr:to>
      <xdr:col>24</xdr:col>
      <xdr:colOff>114300</xdr:colOff>
      <xdr:row>78</xdr:row>
      <xdr:rowOff>65684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113961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147955</xdr:rowOff>
    </xdr:from>
    <xdr:to>
      <xdr:col>20</xdr:col>
      <xdr:colOff>38100</xdr:colOff>
      <xdr:row>78</xdr:row>
      <xdr:rowOff>78105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69232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152833</xdr:rowOff>
    </xdr:from>
    <xdr:to>
      <xdr:col>15</xdr:col>
      <xdr:colOff>101600</xdr:colOff>
      <xdr:row>78</xdr:row>
      <xdr:rowOff>82983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74110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4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151536</xdr:rowOff>
    </xdr:from>
    <xdr:to>
      <xdr:col>10</xdr:col>
      <xdr:colOff>165100</xdr:colOff>
      <xdr:row>78</xdr:row>
      <xdr:rowOff>81686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72813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160756</xdr:rowOff>
    </xdr:from>
    <xdr:to>
      <xdr:col>6</xdr:col>
      <xdr:colOff>38100</xdr:colOff>
      <xdr:row>78</xdr:row>
      <xdr:rowOff>90906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82033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131204</xdr:rowOff>
    </xdr:from>
    <xdr:to>
      <xdr:col>24</xdr:col>
      <xdr:colOff>63500</xdr:colOff>
      <xdr:row>93</xdr:row>
      <xdr:rowOff>155778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76054"/>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131204</xdr:rowOff>
    </xdr:from>
    <xdr:to>
      <xdr:col>19</xdr:col>
      <xdr:colOff>177800</xdr:colOff>
      <xdr:row>94</xdr:row>
      <xdr:rowOff>21628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76054"/>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21628</xdr:rowOff>
    </xdr:from>
    <xdr:to>
      <xdr:col>15</xdr:col>
      <xdr:colOff>50800</xdr:colOff>
      <xdr:row>94</xdr:row>
      <xdr:rowOff>123901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37928"/>
          <a:ext cx="889000" cy="1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123901</xdr:rowOff>
    </xdr:from>
    <xdr:to>
      <xdr:col>10</xdr:col>
      <xdr:colOff>114300</xdr:colOff>
      <xdr:row>95</xdr:row>
      <xdr:rowOff>38925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40201"/>
          <a:ext cx="889000" cy="8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104978</xdr:rowOff>
    </xdr:from>
    <xdr:to>
      <xdr:col>24</xdr:col>
      <xdr:colOff>114300</xdr:colOff>
      <xdr:row>94</xdr:row>
      <xdr:rowOff>35128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127855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80404</xdr:rowOff>
    </xdr:from>
    <xdr:to>
      <xdr:col>20</xdr:col>
      <xdr:colOff>38100</xdr:colOff>
      <xdr:row>94</xdr:row>
      <xdr:rowOff>10554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27081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142278</xdr:rowOff>
    </xdr:from>
    <xdr:to>
      <xdr:col>15</xdr:col>
      <xdr:colOff>101600</xdr:colOff>
      <xdr:row>94</xdr:row>
      <xdr:rowOff>72428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88955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8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73101</xdr:rowOff>
    </xdr:from>
    <xdr:to>
      <xdr:col>10</xdr:col>
      <xdr:colOff>165100</xdr:colOff>
      <xdr:row>95</xdr:row>
      <xdr:rowOff>3251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19778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6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159575</xdr:rowOff>
    </xdr:from>
    <xdr:to>
      <xdr:col>6</xdr:col>
      <xdr:colOff>38100</xdr:colOff>
      <xdr:row>95</xdr:row>
      <xdr:rowOff>89725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106252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5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56928</xdr:rowOff>
    </xdr:from>
    <xdr:to>
      <xdr:col>55</xdr:col>
      <xdr:colOff>0</xdr:colOff>
      <xdr:row>37</xdr:row>
      <xdr:rowOff>63424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00578"/>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56928</xdr:rowOff>
    </xdr:from>
    <xdr:to>
      <xdr:col>50</xdr:col>
      <xdr:colOff>114300</xdr:colOff>
      <xdr:row>37</xdr:row>
      <xdr:rowOff>113621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0057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73025</xdr:rowOff>
    </xdr:from>
    <xdr:to>
      <xdr:col>45</xdr:col>
      <xdr:colOff>177800</xdr:colOff>
      <xdr:row>37</xdr:row>
      <xdr:rowOff>113621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1667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73025</xdr:rowOff>
    </xdr:from>
    <xdr:to>
      <xdr:col>41</xdr:col>
      <xdr:colOff>50800</xdr:colOff>
      <xdr:row>37</xdr:row>
      <xdr:rowOff>96914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1667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12624</xdr:rowOff>
    </xdr:from>
    <xdr:to>
      <xdr:col>55</xdr:col>
      <xdr:colOff>50800</xdr:colOff>
      <xdr:row>37</xdr:row>
      <xdr:rowOff>114224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162501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6128</xdr:rowOff>
    </xdr:from>
    <xdr:to>
      <xdr:col>50</xdr:col>
      <xdr:colOff>165100</xdr:colOff>
      <xdr:row>37</xdr:row>
      <xdr:rowOff>107728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98855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62821</xdr:rowOff>
    </xdr:from>
    <xdr:to>
      <xdr:col>46</xdr:col>
      <xdr:colOff>38100</xdr:colOff>
      <xdr:row>37</xdr:row>
      <xdr:rowOff>164421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155547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22225</xdr:rowOff>
    </xdr:from>
    <xdr:to>
      <xdr:col>41</xdr:col>
      <xdr:colOff>101600</xdr:colOff>
      <xdr:row>37</xdr:row>
      <xdr:rowOff>123825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114952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46114</xdr:rowOff>
    </xdr:from>
    <xdr:to>
      <xdr:col>36</xdr:col>
      <xdr:colOff>165100</xdr:colOff>
      <xdr:row>37</xdr:row>
      <xdr:rowOff>147714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164241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57731</xdr:rowOff>
    </xdr:from>
    <xdr:to>
      <xdr:col>55</xdr:col>
      <xdr:colOff>0</xdr:colOff>
      <xdr:row>54</xdr:row>
      <xdr:rowOff>122849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316031"/>
          <a:ext cx="838200" cy="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57731</xdr:rowOff>
    </xdr:from>
    <xdr:to>
      <xdr:col>50</xdr:col>
      <xdr:colOff>114300</xdr:colOff>
      <xdr:row>57</xdr:row>
      <xdr:rowOff>96707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316031"/>
          <a:ext cx="889000" cy="5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84477</xdr:rowOff>
    </xdr:from>
    <xdr:to>
      <xdr:col>45</xdr:col>
      <xdr:colOff>177800</xdr:colOff>
      <xdr:row>57</xdr:row>
      <xdr:rowOff>96707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685677"/>
          <a:ext cx="8890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20551</xdr:rowOff>
    </xdr:from>
    <xdr:to>
      <xdr:col>41</xdr:col>
      <xdr:colOff>50800</xdr:colOff>
      <xdr:row>56</xdr:row>
      <xdr:rowOff>84477</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621751"/>
          <a:ext cx="889000" cy="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72049</xdr:rowOff>
    </xdr:from>
    <xdr:to>
      <xdr:col>55</xdr:col>
      <xdr:colOff>50800</xdr:colOff>
      <xdr:row>55</xdr:row>
      <xdr:rowOff>2199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3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94926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1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6931</xdr:rowOff>
    </xdr:from>
    <xdr:to>
      <xdr:col>50</xdr:col>
      <xdr:colOff>165100</xdr:colOff>
      <xdr:row>54</xdr:row>
      <xdr:rowOff>108531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2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125058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45907</xdr:rowOff>
    </xdr:from>
    <xdr:to>
      <xdr:col>46</xdr:col>
      <xdr:colOff>38100</xdr:colOff>
      <xdr:row>57</xdr:row>
      <xdr:rowOff>147507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138634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33677</xdr:rowOff>
    </xdr:from>
    <xdr:to>
      <xdr:col>41</xdr:col>
      <xdr:colOff>101600</xdr:colOff>
      <xdr:row>56</xdr:row>
      <xdr:rowOff>135277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126404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7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141201</xdr:rowOff>
    </xdr:from>
    <xdr:to>
      <xdr:col>36</xdr:col>
      <xdr:colOff>165100</xdr:colOff>
      <xdr:row>56</xdr:row>
      <xdr:rowOff>71351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87878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25995</xdr:rowOff>
    </xdr:from>
    <xdr:to>
      <xdr:col>55</xdr:col>
      <xdr:colOff>0</xdr:colOff>
      <xdr:row>77</xdr:row>
      <xdr:rowOff>153964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884745"/>
          <a:ext cx="838200" cy="47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26591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88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153964</xdr:rowOff>
    </xdr:from>
    <xdr:to>
      <xdr:col>50</xdr:col>
      <xdr:colOff>114300</xdr:colOff>
      <xdr:row>78</xdr:row>
      <xdr:rowOff>34224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55614"/>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27027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81361</xdr:rowOff>
    </xdr:from>
    <xdr:to>
      <xdr:col>45</xdr:col>
      <xdr:colOff>177800</xdr:colOff>
      <xdr:row>78</xdr:row>
      <xdr:rowOff>34224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940111"/>
          <a:ext cx="889000" cy="46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96796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81361</xdr:rowOff>
    </xdr:from>
    <xdr:to>
      <xdr:col>41</xdr:col>
      <xdr:colOff>50800</xdr:colOff>
      <xdr:row>75</xdr:row>
      <xdr:rowOff>111857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940111"/>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146645</xdr:rowOff>
    </xdr:from>
    <xdr:to>
      <xdr:col>55</xdr:col>
      <xdr:colOff>50800</xdr:colOff>
      <xdr:row>75</xdr:row>
      <xdr:rowOff>76795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169522</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103164</xdr:rowOff>
    </xdr:from>
    <xdr:to>
      <xdr:col>50</xdr:col>
      <xdr:colOff>165100</xdr:colOff>
      <xdr:row>78</xdr:row>
      <xdr:rowOff>33314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24441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3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154874</xdr:rowOff>
    </xdr:from>
    <xdr:to>
      <xdr:col>46</xdr:col>
      <xdr:colOff>38100</xdr:colOff>
      <xdr:row>78</xdr:row>
      <xdr:rowOff>85024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76151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4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30561</xdr:rowOff>
    </xdr:from>
    <xdr:to>
      <xdr:col>41</xdr:col>
      <xdr:colOff>101600</xdr:colOff>
      <xdr:row>75</xdr:row>
      <xdr:rowOff>132161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8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123288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98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61057</xdr:rowOff>
    </xdr:from>
    <xdr:to>
      <xdr:col>36</xdr:col>
      <xdr:colOff>165100</xdr:colOff>
      <xdr:row>75</xdr:row>
      <xdr:rowOff>162657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9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153784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1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162461</xdr:rowOff>
    </xdr:from>
    <xdr:to>
      <xdr:col>55</xdr:col>
      <xdr:colOff>0</xdr:colOff>
      <xdr:row>96</xdr:row>
      <xdr:rowOff>47329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450211"/>
          <a:ext cx="8382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47329</xdr:rowOff>
    </xdr:from>
    <xdr:to>
      <xdr:col>50</xdr:col>
      <xdr:colOff>114300</xdr:colOff>
      <xdr:row>96</xdr:row>
      <xdr:rowOff>155032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06529"/>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144647</xdr:rowOff>
    </xdr:from>
    <xdr:to>
      <xdr:col>45</xdr:col>
      <xdr:colOff>177800</xdr:colOff>
      <xdr:row>96</xdr:row>
      <xdr:rowOff>155032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60384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170757</xdr:rowOff>
    </xdr:from>
    <xdr:to>
      <xdr:col>41</xdr:col>
      <xdr:colOff>50800</xdr:colOff>
      <xdr:row>96</xdr:row>
      <xdr:rowOff>144647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458507"/>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111661</xdr:rowOff>
    </xdr:from>
    <xdr:to>
      <xdr:col>55</xdr:col>
      <xdr:colOff>50800</xdr:colOff>
      <xdr:row>96</xdr:row>
      <xdr:rowOff>41811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90088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3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167979</xdr:rowOff>
    </xdr:from>
    <xdr:to>
      <xdr:col>50</xdr:col>
      <xdr:colOff>165100</xdr:colOff>
      <xdr:row>96</xdr:row>
      <xdr:rowOff>98129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89256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104232</xdr:rowOff>
    </xdr:from>
    <xdr:to>
      <xdr:col>46</xdr:col>
      <xdr:colOff>38100</xdr:colOff>
      <xdr:row>97</xdr:row>
      <xdr:rowOff>34382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25509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6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93847</xdr:rowOff>
    </xdr:from>
    <xdr:to>
      <xdr:col>41</xdr:col>
      <xdr:colOff>101600</xdr:colOff>
      <xdr:row>97</xdr:row>
      <xdr:rowOff>23997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40524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3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119957</xdr:rowOff>
    </xdr:from>
    <xdr:to>
      <xdr:col>36</xdr:col>
      <xdr:colOff>165100</xdr:colOff>
      <xdr:row>96</xdr:row>
      <xdr:rowOff>50107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66634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1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164114</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07614"/>
          <a:ext cx="1269" cy="134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110791</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164114</xdr:rowOff>
    </xdr:from>
    <xdr:to>
      <xdr:col>86</xdr:col>
      <xdr:colOff>25400</xdr:colOff>
      <xdr:row>30</xdr:row>
      <xdr:rowOff>164114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93888</xdr:rowOff>
    </xdr:from>
    <xdr:to>
      <xdr:col>85</xdr:col>
      <xdr:colOff>127000</xdr:colOff>
      <xdr:row>30</xdr:row>
      <xdr:rowOff>164114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5237388"/>
          <a:ext cx="8382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34591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78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56164</xdr:rowOff>
    </xdr:from>
    <xdr:to>
      <xdr:col>85</xdr:col>
      <xdr:colOff>177800</xdr:colOff>
      <xdr:row>37</xdr:row>
      <xdr:rowOff>157764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93888</xdr:rowOff>
    </xdr:from>
    <xdr:to>
      <xdr:col>81</xdr:col>
      <xdr:colOff>50800</xdr:colOff>
      <xdr:row>32</xdr:row>
      <xdr:rowOff>96357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5237388"/>
          <a:ext cx="889000" cy="3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93289</xdr:rowOff>
    </xdr:from>
    <xdr:to>
      <xdr:col>81</xdr:col>
      <xdr:colOff>101600</xdr:colOff>
      <xdr:row>38</xdr:row>
      <xdr:rowOff>23439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14566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52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96357</xdr:rowOff>
    </xdr:from>
    <xdr:to>
      <xdr:col>76</xdr:col>
      <xdr:colOff>114300</xdr:colOff>
      <xdr:row>37</xdr:row>
      <xdr:rowOff>127447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582757"/>
          <a:ext cx="889000" cy="88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17851</xdr:rowOff>
    </xdr:from>
    <xdr:to>
      <xdr:col>76</xdr:col>
      <xdr:colOff>165100</xdr:colOff>
      <xdr:row>37</xdr:row>
      <xdr:rowOff>119451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110578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127447</xdr:rowOff>
    </xdr:from>
    <xdr:to>
      <xdr:col>71</xdr:col>
      <xdr:colOff>177800</xdr:colOff>
      <xdr:row>38</xdr:row>
      <xdr:rowOff>60147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471097"/>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17759</xdr:rowOff>
    </xdr:from>
    <xdr:to>
      <xdr:col>72</xdr:col>
      <xdr:colOff>38100</xdr:colOff>
      <xdr:row>38</xdr:row>
      <xdr:rowOff>119359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110486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26081</xdr:rowOff>
    </xdr:from>
    <xdr:to>
      <xdr:col>67</xdr:col>
      <xdr:colOff>101600</xdr:colOff>
      <xdr:row>38</xdr:row>
      <xdr:rowOff>127681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118808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113314</xdr:rowOff>
    </xdr:from>
    <xdr:to>
      <xdr:col>85</xdr:col>
      <xdr:colOff>177800</xdr:colOff>
      <xdr:row>31</xdr:row>
      <xdr:rowOff>43464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2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66341</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2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43088</xdr:rowOff>
    </xdr:from>
    <xdr:to>
      <xdr:col>81</xdr:col>
      <xdr:colOff>101600</xdr:colOff>
      <xdr:row>30</xdr:row>
      <xdr:rowOff>144688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51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161215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49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45557</xdr:rowOff>
    </xdr:from>
    <xdr:to>
      <xdr:col>76</xdr:col>
      <xdr:colOff>165100</xdr:colOff>
      <xdr:row>32</xdr:row>
      <xdr:rowOff>147157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5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163684</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3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76647</xdr:rowOff>
    </xdr:from>
    <xdr:to>
      <xdr:col>72</xdr:col>
      <xdr:colOff>38100</xdr:colOff>
      <xdr:row>38</xdr:row>
      <xdr:rowOff>6796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420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23324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1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9347</xdr:rowOff>
    </xdr:from>
    <xdr:to>
      <xdr:col>67</xdr:col>
      <xdr:colOff>101600</xdr:colOff>
      <xdr:row>38</xdr:row>
      <xdr:rowOff>110947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127474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158400</xdr:rowOff>
    </xdr:from>
    <xdr:to>
      <xdr:col>85</xdr:col>
      <xdr:colOff>127000</xdr:colOff>
      <xdr:row>75</xdr:row>
      <xdr:rowOff>160823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017150"/>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149988</xdr:rowOff>
    </xdr:from>
    <xdr:to>
      <xdr:col>81</xdr:col>
      <xdr:colOff>50800</xdr:colOff>
      <xdr:row>75</xdr:row>
      <xdr:rowOff>158400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00873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112496</xdr:rowOff>
    </xdr:from>
    <xdr:to>
      <xdr:col>76</xdr:col>
      <xdr:colOff>114300</xdr:colOff>
      <xdr:row>75</xdr:row>
      <xdr:rowOff>149988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971246"/>
          <a:ext cx="889000" cy="3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76675</xdr:rowOff>
    </xdr:from>
    <xdr:to>
      <xdr:col>71</xdr:col>
      <xdr:colOff>177800</xdr:colOff>
      <xdr:row>75</xdr:row>
      <xdr:rowOff>112496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935425"/>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110023</xdr:rowOff>
    </xdr:from>
    <xdr:to>
      <xdr:col>85</xdr:col>
      <xdr:colOff>177800</xdr:colOff>
      <xdr:row>76</xdr:row>
      <xdr:rowOff>40173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88450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107600</xdr:rowOff>
    </xdr:from>
    <xdr:to>
      <xdr:col>81</xdr:col>
      <xdr:colOff>101600</xdr:colOff>
      <xdr:row>76</xdr:row>
      <xdr:rowOff>37750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28877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99187</xdr:rowOff>
    </xdr:from>
    <xdr:to>
      <xdr:col>76</xdr:col>
      <xdr:colOff>165100</xdr:colOff>
      <xdr:row>76</xdr:row>
      <xdr:rowOff>29338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57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20465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61696</xdr:rowOff>
    </xdr:from>
    <xdr:to>
      <xdr:col>72</xdr:col>
      <xdr:colOff>38100</xdr:colOff>
      <xdr:row>75</xdr:row>
      <xdr:rowOff>163295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8373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25875</xdr:rowOff>
    </xdr:from>
    <xdr:to>
      <xdr:col>67</xdr:col>
      <xdr:colOff>101600</xdr:colOff>
      <xdr:row>75</xdr:row>
      <xdr:rowOff>127475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144002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125200</xdr:rowOff>
    </xdr:from>
    <xdr:to>
      <xdr:col>85</xdr:col>
      <xdr:colOff>127000</xdr:colOff>
      <xdr:row>93</xdr:row>
      <xdr:rowOff>51656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5555700"/>
          <a:ext cx="838200" cy="4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150771</xdr:rowOff>
    </xdr:from>
    <xdr:to>
      <xdr:col>81</xdr:col>
      <xdr:colOff>50800</xdr:colOff>
      <xdr:row>93</xdr:row>
      <xdr:rowOff>51656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5752721"/>
          <a:ext cx="889000" cy="24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150771</xdr:rowOff>
    </xdr:from>
    <xdr:to>
      <xdr:col>76</xdr:col>
      <xdr:colOff>114300</xdr:colOff>
      <xdr:row>93</xdr:row>
      <xdr:rowOff>151881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5752721"/>
          <a:ext cx="889000" cy="3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151881</xdr:rowOff>
    </xdr:from>
    <xdr:to>
      <xdr:col>71</xdr:col>
      <xdr:colOff>177800</xdr:colOff>
      <xdr:row>95</xdr:row>
      <xdr:rowOff>132026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096731"/>
          <a:ext cx="889000" cy="3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74400</xdr:rowOff>
    </xdr:from>
    <xdr:to>
      <xdr:col>85</xdr:col>
      <xdr:colOff>177800</xdr:colOff>
      <xdr:row>91</xdr:row>
      <xdr:rowOff>4550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55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27427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4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856</xdr:rowOff>
    </xdr:from>
    <xdr:to>
      <xdr:col>81</xdr:col>
      <xdr:colOff>101600</xdr:colOff>
      <xdr:row>93</xdr:row>
      <xdr:rowOff>102456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59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118983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57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99971</xdr:rowOff>
    </xdr:from>
    <xdr:to>
      <xdr:col>76</xdr:col>
      <xdr:colOff>165100</xdr:colOff>
      <xdr:row>92</xdr:row>
      <xdr:rowOff>30121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57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46648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54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101081</xdr:rowOff>
    </xdr:from>
    <xdr:to>
      <xdr:col>72</xdr:col>
      <xdr:colOff>38100</xdr:colOff>
      <xdr:row>94</xdr:row>
      <xdr:rowOff>31231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04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47758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81226</xdr:rowOff>
    </xdr:from>
    <xdr:to>
      <xdr:col>67</xdr:col>
      <xdr:colOff>101600</xdr:colOff>
      <xdr:row>96</xdr:row>
      <xdr:rowOff>11376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3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27903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14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41783</xdr:rowOff>
    </xdr:from>
    <xdr:to>
      <xdr:col>116</xdr:col>
      <xdr:colOff>63500</xdr:colOff>
      <xdr:row>39</xdr:row>
      <xdr:rowOff>44196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2833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41783</xdr:rowOff>
    </xdr:from>
    <xdr:to>
      <xdr:col>111</xdr:col>
      <xdr:colOff>177800</xdr:colOff>
      <xdr:row>39</xdr:row>
      <xdr:rowOff>42545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283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42545</xdr:rowOff>
    </xdr:from>
    <xdr:to>
      <xdr:col>107</xdr:col>
      <xdr:colOff>50800</xdr:colOff>
      <xdr:row>39</xdr:row>
      <xdr:rowOff>42799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2909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42799</xdr:rowOff>
    </xdr:from>
    <xdr:to>
      <xdr:col>102</xdr:col>
      <xdr:colOff>114300</xdr:colOff>
      <xdr:row>39</xdr:row>
      <xdr:rowOff>42926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79773</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162433</xdr:rowOff>
    </xdr:from>
    <xdr:to>
      <xdr:col>112</xdr:col>
      <xdr:colOff>38100</xdr:colOff>
      <xdr:row>39</xdr:row>
      <xdr:rowOff>92583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83710</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163195</xdr:rowOff>
    </xdr:from>
    <xdr:to>
      <xdr:col>107</xdr:col>
      <xdr:colOff>101600</xdr:colOff>
      <xdr:row>39</xdr:row>
      <xdr:rowOff>93345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84472</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163449</xdr:rowOff>
    </xdr:from>
    <xdr:to>
      <xdr:col>102</xdr:col>
      <xdr:colOff>165100</xdr:colOff>
      <xdr:row>39</xdr:row>
      <xdr:rowOff>93599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84726</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88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84853</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132522</xdr:rowOff>
    </xdr:from>
    <xdr:to>
      <xdr:col>116</xdr:col>
      <xdr:colOff>63500</xdr:colOff>
      <xdr:row>58</xdr:row>
      <xdr:rowOff>134031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76622"/>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126395</xdr:rowOff>
    </xdr:from>
    <xdr:to>
      <xdr:col>111</xdr:col>
      <xdr:colOff>177800</xdr:colOff>
      <xdr:row>58</xdr:row>
      <xdr:rowOff>132522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70495"/>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125938</xdr:rowOff>
    </xdr:from>
    <xdr:to>
      <xdr:col>107</xdr:col>
      <xdr:colOff>50800</xdr:colOff>
      <xdr:row>58</xdr:row>
      <xdr:rowOff>126395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700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121915</xdr:rowOff>
    </xdr:from>
    <xdr:to>
      <xdr:col>102</xdr:col>
      <xdr:colOff>114300</xdr:colOff>
      <xdr:row>58</xdr:row>
      <xdr:rowOff>125938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6601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83231</xdr:rowOff>
    </xdr:from>
    <xdr:to>
      <xdr:col>116</xdr:col>
      <xdr:colOff>114300</xdr:colOff>
      <xdr:row>59</xdr:row>
      <xdr:rowOff>13381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169608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81722</xdr:rowOff>
    </xdr:from>
    <xdr:to>
      <xdr:col>112</xdr:col>
      <xdr:colOff>38100</xdr:colOff>
      <xdr:row>59</xdr:row>
      <xdr:rowOff>11872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2999</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75595</xdr:rowOff>
    </xdr:from>
    <xdr:to>
      <xdr:col>107</xdr:col>
      <xdr:colOff>101600</xdr:colOff>
      <xdr:row>59</xdr:row>
      <xdr:rowOff>5745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168322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1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75138</xdr:rowOff>
    </xdr:from>
    <xdr:to>
      <xdr:col>102</xdr:col>
      <xdr:colOff>165100</xdr:colOff>
      <xdr:row>59</xdr:row>
      <xdr:rowOff>5288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167865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1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71115</xdr:rowOff>
    </xdr:from>
    <xdr:to>
      <xdr:col>98</xdr:col>
      <xdr:colOff>38100</xdr:colOff>
      <xdr:row>59</xdr:row>
      <xdr:rowOff>1265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163842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153579</xdr:rowOff>
    </xdr:from>
    <xdr:to>
      <xdr:col>116</xdr:col>
      <xdr:colOff>63500</xdr:colOff>
      <xdr:row>74</xdr:row>
      <xdr:rowOff>53811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669429"/>
          <a:ext cx="838200" cy="7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153579</xdr:rowOff>
    </xdr:from>
    <xdr:to>
      <xdr:col>111</xdr:col>
      <xdr:colOff>177800</xdr:colOff>
      <xdr:row>73</xdr:row>
      <xdr:rowOff>164226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669429"/>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139047</xdr:rowOff>
    </xdr:from>
    <xdr:to>
      <xdr:col>107</xdr:col>
      <xdr:colOff>50800</xdr:colOff>
      <xdr:row>73</xdr:row>
      <xdr:rowOff>164226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65489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139047</xdr:rowOff>
    </xdr:from>
    <xdr:to>
      <xdr:col>102</xdr:col>
      <xdr:colOff>114300</xdr:colOff>
      <xdr:row>73</xdr:row>
      <xdr:rowOff>151522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5489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3011</xdr:rowOff>
    </xdr:from>
    <xdr:to>
      <xdr:col>116</xdr:col>
      <xdr:colOff>114300</xdr:colOff>
      <xdr:row>74</xdr:row>
      <xdr:rowOff>104611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25888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102779</xdr:rowOff>
    </xdr:from>
    <xdr:to>
      <xdr:col>112</xdr:col>
      <xdr:colOff>38100</xdr:colOff>
      <xdr:row>74</xdr:row>
      <xdr:rowOff>32929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49456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3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113426</xdr:rowOff>
    </xdr:from>
    <xdr:to>
      <xdr:col>107</xdr:col>
      <xdr:colOff>101600</xdr:colOff>
      <xdr:row>74</xdr:row>
      <xdr:rowOff>43576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60103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88247</xdr:rowOff>
    </xdr:from>
    <xdr:to>
      <xdr:col>102</xdr:col>
      <xdr:colOff>165100</xdr:colOff>
      <xdr:row>74</xdr:row>
      <xdr:rowOff>18397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34924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100722</xdr:rowOff>
    </xdr:from>
    <xdr:to>
      <xdr:col>98</xdr:col>
      <xdr:colOff>38100</xdr:colOff>
      <xdr:row>74</xdr:row>
      <xdr:rowOff>30872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47399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臨時福祉給付金給付事業の終了や、生活保護事業費の減により前年度より減少したものの、類似団体平均を大きく上回っていることから、健康対策の強化や単独扶助費の検証・見直しなどにより、抑制に努める。</a:t>
          </a:r>
          <a:endParaRPr lang="ja-JP" altLang="ja-JP" sz="1400">
            <a:effectLst/>
          </a:endParaRPr>
        </a:p>
        <a:p>
          <a:r>
            <a:rPr kumimoji="1" lang="ja-JP" altLang="ja-JP" sz="1100">
              <a:solidFill>
                <a:schemeClr val="dk1"/>
              </a:solidFill>
              <a:effectLst/>
              <a:latin typeface="+mn-lt"/>
              <a:ea typeface="+mn-ea"/>
              <a:cs typeface="+mn-cs"/>
            </a:rPr>
            <a:t>・普通建設事業費については、新規整備は小学校校舎増改築事業などにより増となったが、全体としては畜産クラスター事業の件数減や合板・製材生産性強化対策事業の減などにより前年度より減少した。普通建設事業費全体及び新規整備については、類似団体平均を上回っており、今後も給食センター整備や学校施設の増改築などの大型事業が予定されていることから、事業計画の見直しや平準化などにより将来負担の軽減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年度の台風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号に伴う災害により増加し、類似団体平均を大きく上回っているが、平成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年度で当該災害復旧事業が終了したことから、以降減少を見込んでいる。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103,665
103,109
448.15
55,675,485
53,105,966
2,423,878
25,660,008
40,215,863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97790</xdr:rowOff>
    </xdr:from>
    <xdr:to>
      <xdr:col>24</xdr:col>
      <xdr:colOff>63500</xdr:colOff>
      <xdr:row>35</xdr:row>
      <xdr:rowOff>134366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85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97790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6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65024</xdr:rowOff>
    </xdr:from>
    <xdr:to>
      <xdr:col>15</xdr:col>
      <xdr:colOff>50800</xdr:colOff>
      <xdr:row>35</xdr:row>
      <xdr:rowOff>65786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4324"/>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65024</xdr:rowOff>
    </xdr:from>
    <xdr:to>
      <xdr:col>10</xdr:col>
      <xdr:colOff>114300</xdr:colOff>
      <xdr:row>34</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4324"/>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61993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46990</xdr:rowOff>
    </xdr:from>
    <xdr:to>
      <xdr:col>20</xdr:col>
      <xdr:colOff>38100</xdr:colOff>
      <xdr:row>35</xdr:row>
      <xdr:rowOff>148590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165117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xdr:rowOff>
    </xdr:from>
    <xdr:to>
      <xdr:col>15</xdr:col>
      <xdr:colOff>101600</xdr:colOff>
      <xdr:row>35</xdr:row>
      <xdr:rowOff>116586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133113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xdr:rowOff>
    </xdr:from>
    <xdr:to>
      <xdr:col>10</xdr:col>
      <xdr:colOff>165100</xdr:colOff>
      <xdr:row>34</xdr:row>
      <xdr:rowOff>115824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78994</xdr:rowOff>
    </xdr:from>
    <xdr:to>
      <xdr:col>6</xdr:col>
      <xdr:colOff>38100</xdr:colOff>
      <xdr:row>35</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9284</xdr:rowOff>
    </xdr:from>
    <xdr:to>
      <xdr:col>24</xdr:col>
      <xdr:colOff>63500</xdr:colOff>
      <xdr:row>52</xdr:row>
      <xdr:rowOff>38583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924684"/>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150235</xdr:rowOff>
    </xdr:from>
    <xdr:to>
      <xdr:col>19</xdr:col>
      <xdr:colOff>177800</xdr:colOff>
      <xdr:row>52</xdr:row>
      <xdr:rowOff>38583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94185"/>
          <a:ext cx="8890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150235</xdr:rowOff>
    </xdr:from>
    <xdr:to>
      <xdr:col>15</xdr:col>
      <xdr:colOff>50800</xdr:colOff>
      <xdr:row>53</xdr:row>
      <xdr:rowOff>33039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94185"/>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33039</xdr:rowOff>
    </xdr:from>
    <xdr:to>
      <xdr:col>10</xdr:col>
      <xdr:colOff>114300</xdr:colOff>
      <xdr:row>54</xdr:row>
      <xdr:rowOff>133280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119889"/>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129934</xdr:rowOff>
    </xdr:from>
    <xdr:to>
      <xdr:col>24</xdr:col>
      <xdr:colOff>114300</xdr:colOff>
      <xdr:row>52</xdr:row>
      <xdr:rowOff>60084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8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152811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2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159233</xdr:rowOff>
    </xdr:from>
    <xdr:to>
      <xdr:col>20</xdr:col>
      <xdr:colOff>38100</xdr:colOff>
      <xdr:row>52</xdr:row>
      <xdr:rowOff>89383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9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105910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6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99435</xdr:rowOff>
    </xdr:from>
    <xdr:to>
      <xdr:col>15</xdr:col>
      <xdr:colOff>101600</xdr:colOff>
      <xdr:row>52</xdr:row>
      <xdr:rowOff>29585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46112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6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153689</xdr:rowOff>
    </xdr:from>
    <xdr:to>
      <xdr:col>10</xdr:col>
      <xdr:colOff>165100</xdr:colOff>
      <xdr:row>53</xdr:row>
      <xdr:rowOff>83839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0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100366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8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82480</xdr:rowOff>
    </xdr:from>
    <xdr:to>
      <xdr:col>6</xdr:col>
      <xdr:colOff>38100</xdr:colOff>
      <xdr:row>55</xdr:row>
      <xdr:rowOff>12630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29157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97670</xdr:rowOff>
    </xdr:from>
    <xdr:to>
      <xdr:col>24</xdr:col>
      <xdr:colOff>63500</xdr:colOff>
      <xdr:row>75</xdr:row>
      <xdr:rowOff>120302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56420"/>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97670</xdr:rowOff>
    </xdr:from>
    <xdr:to>
      <xdr:col>19</xdr:col>
      <xdr:colOff>177800</xdr:colOff>
      <xdr:row>75</xdr:row>
      <xdr:rowOff>140081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56420"/>
          <a:ext cx="8890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140081</xdr:rowOff>
    </xdr:from>
    <xdr:to>
      <xdr:col>15</xdr:col>
      <xdr:colOff>50800</xdr:colOff>
      <xdr:row>76</xdr:row>
      <xdr:rowOff>44734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98831"/>
          <a:ext cx="889000" cy="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44734</xdr:rowOff>
    </xdr:from>
    <xdr:to>
      <xdr:col>10</xdr:col>
      <xdr:colOff>114300</xdr:colOff>
      <xdr:row>76</xdr:row>
      <xdr:rowOff>95732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74934"/>
          <a:ext cx="889000" cy="5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69502</xdr:rowOff>
    </xdr:from>
    <xdr:to>
      <xdr:col>24</xdr:col>
      <xdr:colOff>114300</xdr:colOff>
      <xdr:row>75</xdr:row>
      <xdr:rowOff>171103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8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92379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7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46870</xdr:rowOff>
    </xdr:from>
    <xdr:to>
      <xdr:col>20</xdr:col>
      <xdr:colOff>38100</xdr:colOff>
      <xdr:row>75</xdr:row>
      <xdr:rowOff>148470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89281</xdr:rowOff>
    </xdr:from>
    <xdr:to>
      <xdr:col>15</xdr:col>
      <xdr:colOff>101600</xdr:colOff>
      <xdr:row>76</xdr:row>
      <xdr:rowOff>19431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35958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2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165384</xdr:rowOff>
    </xdr:from>
    <xdr:to>
      <xdr:col>10</xdr:col>
      <xdr:colOff>165100</xdr:colOff>
      <xdr:row>76</xdr:row>
      <xdr:rowOff>95534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112060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9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44932</xdr:rowOff>
    </xdr:from>
    <xdr:to>
      <xdr:col>6</xdr:col>
      <xdr:colOff>38100</xdr:colOff>
      <xdr:row>76</xdr:row>
      <xdr:rowOff>146532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163060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5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87488</xdr:rowOff>
    </xdr:from>
    <xdr:to>
      <xdr:col>24</xdr:col>
      <xdr:colOff>63500</xdr:colOff>
      <xdr:row>97</xdr:row>
      <xdr:rowOff>95008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8138"/>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95008</xdr:rowOff>
    </xdr:from>
    <xdr:to>
      <xdr:col>19</xdr:col>
      <xdr:colOff>177800</xdr:colOff>
      <xdr:row>97</xdr:row>
      <xdr:rowOff>101067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5658"/>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80995</xdr:rowOff>
    </xdr:from>
    <xdr:to>
      <xdr:col>15</xdr:col>
      <xdr:colOff>50800</xdr:colOff>
      <xdr:row>97</xdr:row>
      <xdr:rowOff>101067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1645"/>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62478</xdr:rowOff>
    </xdr:from>
    <xdr:to>
      <xdr:col>10</xdr:col>
      <xdr:colOff>114300</xdr:colOff>
      <xdr:row>97</xdr:row>
      <xdr:rowOff>80995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9312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36688</xdr:rowOff>
    </xdr:from>
    <xdr:to>
      <xdr:col>24</xdr:col>
      <xdr:colOff>114300</xdr:colOff>
      <xdr:row>97</xdr:row>
      <xdr:rowOff>138288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44208</xdr:rowOff>
    </xdr:from>
    <xdr:to>
      <xdr:col>20</xdr:col>
      <xdr:colOff>38100</xdr:colOff>
      <xdr:row>97</xdr:row>
      <xdr:rowOff>145808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136935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50267</xdr:rowOff>
    </xdr:from>
    <xdr:to>
      <xdr:col>15</xdr:col>
      <xdr:colOff>101600</xdr:colOff>
      <xdr:row>97</xdr:row>
      <xdr:rowOff>151867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142994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30195</xdr:rowOff>
    </xdr:from>
    <xdr:to>
      <xdr:col>10</xdr:col>
      <xdr:colOff>165100</xdr:colOff>
      <xdr:row>97</xdr:row>
      <xdr:rowOff>131795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122922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11678</xdr:rowOff>
    </xdr:from>
    <xdr:to>
      <xdr:col>6</xdr:col>
      <xdr:colOff>38100</xdr:colOff>
      <xdr:row>97</xdr:row>
      <xdr:rowOff>113278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104405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141859</xdr:rowOff>
    </xdr:from>
    <xdr:to>
      <xdr:col>55</xdr:col>
      <xdr:colOff>0</xdr:colOff>
      <xdr:row>38</xdr:row>
      <xdr:rowOff>143383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695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143383</xdr:rowOff>
    </xdr:from>
    <xdr:to>
      <xdr:col>50</xdr:col>
      <xdr:colOff>114300</xdr:colOff>
      <xdr:row>38</xdr:row>
      <xdr:rowOff>143891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5848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134493</xdr:rowOff>
    </xdr:from>
    <xdr:to>
      <xdr:col>45</xdr:col>
      <xdr:colOff>177800</xdr:colOff>
      <xdr:row>38</xdr:row>
      <xdr:rowOff>143891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9593"/>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66294</xdr:rowOff>
    </xdr:from>
    <xdr:to>
      <xdr:col>41</xdr:col>
      <xdr:colOff>50800</xdr:colOff>
      <xdr:row>38</xdr:row>
      <xdr:rowOff>134493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1394"/>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91059</xdr:rowOff>
    </xdr:from>
    <xdr:to>
      <xdr:col>55</xdr:col>
      <xdr:colOff>50800</xdr:colOff>
      <xdr:row>39</xdr:row>
      <xdr:rowOff>21209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5986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92583</xdr:rowOff>
    </xdr:from>
    <xdr:to>
      <xdr:col>50</xdr:col>
      <xdr:colOff>165100</xdr:colOff>
      <xdr:row>39</xdr:row>
      <xdr:rowOff>22733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13860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93091</xdr:rowOff>
    </xdr:from>
    <xdr:to>
      <xdr:col>46</xdr:col>
      <xdr:colOff>38100</xdr:colOff>
      <xdr:row>39</xdr:row>
      <xdr:rowOff>23241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14368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83693</xdr:rowOff>
    </xdr:from>
    <xdr:to>
      <xdr:col>41</xdr:col>
      <xdr:colOff>101600</xdr:colOff>
      <xdr:row>39</xdr:row>
      <xdr:rowOff>13843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4970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15494</xdr:rowOff>
    </xdr:from>
    <xdr:to>
      <xdr:col>36</xdr:col>
      <xdr:colOff>165100</xdr:colOff>
      <xdr:row>38</xdr:row>
      <xdr:rowOff>117094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108221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167198</xdr:rowOff>
    </xdr:from>
    <xdr:to>
      <xdr:col>55</xdr:col>
      <xdr:colOff>0</xdr:colOff>
      <xdr:row>52</xdr:row>
      <xdr:rowOff>82714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8739698"/>
          <a:ext cx="838200" cy="25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167198</xdr:rowOff>
    </xdr:from>
    <xdr:to>
      <xdr:col>50</xdr:col>
      <xdr:colOff>114300</xdr:colOff>
      <xdr:row>55</xdr:row>
      <xdr:rowOff>9920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8739698"/>
          <a:ext cx="889000" cy="6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9920</xdr:rowOff>
    </xdr:from>
    <xdr:to>
      <xdr:col>45</xdr:col>
      <xdr:colOff>177800</xdr:colOff>
      <xdr:row>55</xdr:row>
      <xdr:rowOff>22102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439670"/>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22102</xdr:rowOff>
    </xdr:from>
    <xdr:to>
      <xdr:col>41</xdr:col>
      <xdr:colOff>50800</xdr:colOff>
      <xdr:row>55</xdr:row>
      <xdr:rowOff>66189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518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31914</xdr:rowOff>
    </xdr:from>
    <xdr:to>
      <xdr:col>55</xdr:col>
      <xdr:colOff>50800</xdr:colOff>
      <xdr:row>52</xdr:row>
      <xdr:rowOff>133514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89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54791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7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116398</xdr:rowOff>
    </xdr:from>
    <xdr:to>
      <xdr:col>50</xdr:col>
      <xdr:colOff>165100</xdr:colOff>
      <xdr:row>51</xdr:row>
      <xdr:rowOff>46548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86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63075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4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130570</xdr:rowOff>
    </xdr:from>
    <xdr:to>
      <xdr:col>46</xdr:col>
      <xdr:colOff>38100</xdr:colOff>
      <xdr:row>55</xdr:row>
      <xdr:rowOff>60720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3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77247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1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142752</xdr:rowOff>
    </xdr:from>
    <xdr:to>
      <xdr:col>41</xdr:col>
      <xdr:colOff>101600</xdr:colOff>
      <xdr:row>55</xdr:row>
      <xdr:rowOff>72902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4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89429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15389</xdr:rowOff>
    </xdr:from>
    <xdr:to>
      <xdr:col>36</xdr:col>
      <xdr:colOff>165100</xdr:colOff>
      <xdr:row>55</xdr:row>
      <xdr:rowOff>116989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133516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33537</xdr:rowOff>
    </xdr:from>
    <xdr:to>
      <xdr:col>55</xdr:col>
      <xdr:colOff>0</xdr:colOff>
      <xdr:row>77</xdr:row>
      <xdr:rowOff>12187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63737"/>
          <a:ext cx="838200" cy="1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33537</xdr:rowOff>
    </xdr:from>
    <xdr:to>
      <xdr:col>50</xdr:col>
      <xdr:colOff>114300</xdr:colOff>
      <xdr:row>76</xdr:row>
      <xdr:rowOff>108838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63737"/>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12781</xdr:rowOff>
    </xdr:from>
    <xdr:to>
      <xdr:col>45</xdr:col>
      <xdr:colOff>177800</xdr:colOff>
      <xdr:row>76</xdr:row>
      <xdr:rowOff>108838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042981"/>
          <a:ext cx="889000" cy="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12781</xdr:rowOff>
    </xdr:from>
    <xdr:to>
      <xdr:col>41</xdr:col>
      <xdr:colOff>50800</xdr:colOff>
      <xdr:row>76</xdr:row>
      <xdr:rowOff>168960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42981"/>
          <a:ext cx="889000" cy="15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132837</xdr:rowOff>
    </xdr:from>
    <xdr:to>
      <xdr:col>55</xdr:col>
      <xdr:colOff>50800</xdr:colOff>
      <xdr:row>77</xdr:row>
      <xdr:rowOff>62987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111264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154187</xdr:rowOff>
    </xdr:from>
    <xdr:to>
      <xdr:col>50</xdr:col>
      <xdr:colOff>165100</xdr:colOff>
      <xdr:row>76</xdr:row>
      <xdr:rowOff>84337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1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75464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10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58038</xdr:rowOff>
    </xdr:from>
    <xdr:to>
      <xdr:col>46</xdr:col>
      <xdr:colOff>38100</xdr:colOff>
      <xdr:row>76</xdr:row>
      <xdr:rowOff>159638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150765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18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133431</xdr:rowOff>
    </xdr:from>
    <xdr:to>
      <xdr:col>41</xdr:col>
      <xdr:colOff>101600</xdr:colOff>
      <xdr:row>76</xdr:row>
      <xdr:rowOff>63581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54708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118160</xdr:rowOff>
    </xdr:from>
    <xdr:to>
      <xdr:col>36</xdr:col>
      <xdr:colOff>165100</xdr:colOff>
      <xdr:row>77</xdr:row>
      <xdr:rowOff>48310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39437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2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157759</xdr:rowOff>
    </xdr:from>
    <xdr:to>
      <xdr:col>55</xdr:col>
      <xdr:colOff>0</xdr:colOff>
      <xdr:row>97</xdr:row>
      <xdr:rowOff>169456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88409"/>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157759</xdr:rowOff>
    </xdr:from>
    <xdr:to>
      <xdr:col>50</xdr:col>
      <xdr:colOff>114300</xdr:colOff>
      <xdr:row>97</xdr:row>
      <xdr:rowOff>162713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88409"/>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162713</xdr:rowOff>
    </xdr:from>
    <xdr:to>
      <xdr:col>45</xdr:col>
      <xdr:colOff>177800</xdr:colOff>
      <xdr:row>98</xdr:row>
      <xdr:rowOff>65272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93363"/>
          <a:ext cx="889000" cy="7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60413</xdr:rowOff>
    </xdr:from>
    <xdr:to>
      <xdr:col>41</xdr:col>
      <xdr:colOff>50800</xdr:colOff>
      <xdr:row>98</xdr:row>
      <xdr:rowOff>65272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2513"/>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118656</xdr:rowOff>
    </xdr:from>
    <xdr:to>
      <xdr:col>55</xdr:col>
      <xdr:colOff>50800</xdr:colOff>
      <xdr:row>98</xdr:row>
      <xdr:rowOff>48806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97083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106959</xdr:rowOff>
    </xdr:from>
    <xdr:to>
      <xdr:col>50</xdr:col>
      <xdr:colOff>165100</xdr:colOff>
      <xdr:row>98</xdr:row>
      <xdr:rowOff>37109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28236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111913</xdr:rowOff>
    </xdr:from>
    <xdr:to>
      <xdr:col>46</xdr:col>
      <xdr:colOff>38100</xdr:colOff>
      <xdr:row>98</xdr:row>
      <xdr:rowOff>42063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33190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14472</xdr:rowOff>
    </xdr:from>
    <xdr:to>
      <xdr:col>41</xdr:col>
      <xdr:colOff>101600</xdr:colOff>
      <xdr:row>98</xdr:row>
      <xdr:rowOff>116072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107199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9613</xdr:rowOff>
    </xdr:from>
    <xdr:to>
      <xdr:col>36</xdr:col>
      <xdr:colOff>165100</xdr:colOff>
      <xdr:row>98</xdr:row>
      <xdr:rowOff>111213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102340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3546</xdr:rowOff>
    </xdr:from>
    <xdr:to>
      <xdr:col>85</xdr:col>
      <xdr:colOff>127000</xdr:colOff>
      <xdr:row>35</xdr:row>
      <xdr:rowOff>30704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04296"/>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30704</xdr:rowOff>
    </xdr:from>
    <xdr:to>
      <xdr:col>81</xdr:col>
      <xdr:colOff>50800</xdr:colOff>
      <xdr:row>35</xdr:row>
      <xdr:rowOff>76972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031454"/>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124338</xdr:rowOff>
    </xdr:from>
    <xdr:to>
      <xdr:col>76</xdr:col>
      <xdr:colOff>114300</xdr:colOff>
      <xdr:row>35</xdr:row>
      <xdr:rowOff>76972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782188"/>
          <a:ext cx="889000" cy="29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124338</xdr:rowOff>
    </xdr:from>
    <xdr:to>
      <xdr:col>71</xdr:col>
      <xdr:colOff>177800</xdr:colOff>
      <xdr:row>33</xdr:row>
      <xdr:rowOff>149621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782188"/>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124196</xdr:rowOff>
    </xdr:from>
    <xdr:to>
      <xdr:col>85</xdr:col>
      <xdr:colOff>177800</xdr:colOff>
      <xdr:row>35</xdr:row>
      <xdr:rowOff>54346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102623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3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151354</xdr:rowOff>
    </xdr:from>
    <xdr:to>
      <xdr:col>81</xdr:col>
      <xdr:colOff>101600</xdr:colOff>
      <xdr:row>35</xdr:row>
      <xdr:rowOff>81504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72631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26172</xdr:rowOff>
    </xdr:from>
    <xdr:to>
      <xdr:col>76</xdr:col>
      <xdr:colOff>165100</xdr:colOff>
      <xdr:row>35</xdr:row>
      <xdr:rowOff>127772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118899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1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73538</xdr:rowOff>
    </xdr:from>
    <xdr:to>
      <xdr:col>72</xdr:col>
      <xdr:colOff>38100</xdr:colOff>
      <xdr:row>34</xdr:row>
      <xdr:rowOff>3688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7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20215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5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98821</xdr:rowOff>
    </xdr:from>
    <xdr:to>
      <xdr:col>67</xdr:col>
      <xdr:colOff>101600</xdr:colOff>
      <xdr:row>34</xdr:row>
      <xdr:rowOff>28971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45498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3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158826</xdr:rowOff>
    </xdr:from>
    <xdr:to>
      <xdr:col>85</xdr:col>
      <xdr:colOff>127000</xdr:colOff>
      <xdr:row>54</xdr:row>
      <xdr:rowOff>152388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731326"/>
          <a:ext cx="838200" cy="6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53535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152388</xdr:rowOff>
    </xdr:from>
    <xdr:to>
      <xdr:col>81</xdr:col>
      <xdr:colOff>50800</xdr:colOff>
      <xdr:row>57</xdr:row>
      <xdr:rowOff>2007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410688"/>
          <a:ext cx="889000" cy="36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48298</xdr:rowOff>
    </xdr:from>
    <xdr:to>
      <xdr:col>76</xdr:col>
      <xdr:colOff>114300</xdr:colOff>
      <xdr:row>57</xdr:row>
      <xdr:rowOff>2007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478048"/>
          <a:ext cx="889000" cy="29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51803</xdr:rowOff>
    </xdr:from>
    <xdr:to>
      <xdr:col>71</xdr:col>
      <xdr:colOff>177800</xdr:colOff>
      <xdr:row>55</xdr:row>
      <xdr:rowOff>48298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310103"/>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108026</xdr:rowOff>
    </xdr:from>
    <xdr:to>
      <xdr:col>85</xdr:col>
      <xdr:colOff>177800</xdr:colOff>
      <xdr:row>51</xdr:row>
      <xdr:rowOff>38176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6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22953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5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101588</xdr:rowOff>
    </xdr:from>
    <xdr:to>
      <xdr:col>81</xdr:col>
      <xdr:colOff>101600</xdr:colOff>
      <xdr:row>55</xdr:row>
      <xdr:rowOff>31738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3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22865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5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122657</xdr:rowOff>
    </xdr:from>
    <xdr:to>
      <xdr:col>76</xdr:col>
      <xdr:colOff>165100</xdr:colOff>
      <xdr:row>57</xdr:row>
      <xdr:rowOff>52807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43934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168948</xdr:rowOff>
    </xdr:from>
    <xdr:to>
      <xdr:col>72</xdr:col>
      <xdr:colOff>38100</xdr:colOff>
      <xdr:row>55</xdr:row>
      <xdr:rowOff>99098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90225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5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1003</xdr:rowOff>
    </xdr:from>
    <xdr:to>
      <xdr:col>67</xdr:col>
      <xdr:colOff>101600</xdr:colOff>
      <xdr:row>54</xdr:row>
      <xdr:rowOff>102603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2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119130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0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164115</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5615"/>
          <a:ext cx="1269" cy="1347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110792</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164115</xdr:rowOff>
    </xdr:from>
    <xdr:to>
      <xdr:col>86</xdr:col>
      <xdr:colOff>25400</xdr:colOff>
      <xdr:row>70</xdr:row>
      <xdr:rowOff>164115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93889</xdr:rowOff>
    </xdr:from>
    <xdr:to>
      <xdr:col>85</xdr:col>
      <xdr:colOff>127000</xdr:colOff>
      <xdr:row>70</xdr:row>
      <xdr:rowOff>164115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095389"/>
          <a:ext cx="8382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34591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56164</xdr:rowOff>
    </xdr:from>
    <xdr:to>
      <xdr:col>85</xdr:col>
      <xdr:colOff>177800</xdr:colOff>
      <xdr:row>77</xdr:row>
      <xdr:rowOff>157764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93889</xdr:rowOff>
    </xdr:from>
    <xdr:to>
      <xdr:col>81</xdr:col>
      <xdr:colOff>50800</xdr:colOff>
      <xdr:row>72</xdr:row>
      <xdr:rowOff>96358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095389"/>
          <a:ext cx="889000" cy="3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93106</xdr:rowOff>
    </xdr:from>
    <xdr:to>
      <xdr:col>81</xdr:col>
      <xdr:colOff>101600</xdr:colOff>
      <xdr:row>78</xdr:row>
      <xdr:rowOff>23256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14383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96358</xdr:rowOff>
    </xdr:from>
    <xdr:to>
      <xdr:col>76</xdr:col>
      <xdr:colOff>114300</xdr:colOff>
      <xdr:row>77</xdr:row>
      <xdr:rowOff>127446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440758"/>
          <a:ext cx="889000" cy="8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17852</xdr:rowOff>
    </xdr:from>
    <xdr:to>
      <xdr:col>76</xdr:col>
      <xdr:colOff>165100</xdr:colOff>
      <xdr:row>77</xdr:row>
      <xdr:rowOff>119452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110579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127446</xdr:rowOff>
    </xdr:from>
    <xdr:to>
      <xdr:col>71</xdr:col>
      <xdr:colOff>177800</xdr:colOff>
      <xdr:row>78</xdr:row>
      <xdr:rowOff>60147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29096"/>
          <a:ext cx="889000" cy="10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17760</xdr:rowOff>
    </xdr:from>
    <xdr:to>
      <xdr:col>72</xdr:col>
      <xdr:colOff>38100</xdr:colOff>
      <xdr:row>78</xdr:row>
      <xdr:rowOff>119360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110487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26081</xdr:rowOff>
    </xdr:from>
    <xdr:to>
      <xdr:col>67</xdr:col>
      <xdr:colOff>101600</xdr:colOff>
      <xdr:row>78</xdr:row>
      <xdr:rowOff>127681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118808</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113315</xdr:rowOff>
    </xdr:from>
    <xdr:to>
      <xdr:col>85</xdr:col>
      <xdr:colOff>177800</xdr:colOff>
      <xdr:row>71</xdr:row>
      <xdr:rowOff>43465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1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66342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0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43089</xdr:rowOff>
    </xdr:from>
    <xdr:to>
      <xdr:col>81</xdr:col>
      <xdr:colOff>101600</xdr:colOff>
      <xdr:row>70</xdr:row>
      <xdr:rowOff>144689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0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161216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18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45558</xdr:rowOff>
    </xdr:from>
    <xdr:to>
      <xdr:col>76</xdr:col>
      <xdr:colOff>165100</xdr:colOff>
      <xdr:row>72</xdr:row>
      <xdr:rowOff>147158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3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163685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1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76646</xdr:rowOff>
    </xdr:from>
    <xdr:to>
      <xdr:col>72</xdr:col>
      <xdr:colOff>38100</xdr:colOff>
      <xdr:row>78</xdr:row>
      <xdr:rowOff>6796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2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23323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05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9347</xdr:rowOff>
    </xdr:from>
    <xdr:to>
      <xdr:col>67</xdr:col>
      <xdr:colOff>101600</xdr:colOff>
      <xdr:row>78</xdr:row>
      <xdr:rowOff>110947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127474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158400</xdr:rowOff>
    </xdr:from>
    <xdr:to>
      <xdr:col>85</xdr:col>
      <xdr:colOff>127000</xdr:colOff>
      <xdr:row>95</xdr:row>
      <xdr:rowOff>160823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46150"/>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149988</xdr:rowOff>
    </xdr:from>
    <xdr:to>
      <xdr:col>81</xdr:col>
      <xdr:colOff>50800</xdr:colOff>
      <xdr:row>95</xdr:row>
      <xdr:rowOff>158400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3773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112497</xdr:rowOff>
    </xdr:from>
    <xdr:to>
      <xdr:col>76</xdr:col>
      <xdr:colOff>114300</xdr:colOff>
      <xdr:row>95</xdr:row>
      <xdr:rowOff>149988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0024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76674</xdr:rowOff>
    </xdr:from>
    <xdr:to>
      <xdr:col>71</xdr:col>
      <xdr:colOff>177800</xdr:colOff>
      <xdr:row>95</xdr:row>
      <xdr:rowOff>112497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364424"/>
          <a:ext cx="889000" cy="3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110023</xdr:rowOff>
    </xdr:from>
    <xdr:to>
      <xdr:col>85</xdr:col>
      <xdr:colOff>177800</xdr:colOff>
      <xdr:row>96</xdr:row>
      <xdr:rowOff>40173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88450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107600</xdr:rowOff>
    </xdr:from>
    <xdr:to>
      <xdr:col>81</xdr:col>
      <xdr:colOff>101600</xdr:colOff>
      <xdr:row>96</xdr:row>
      <xdr:rowOff>37750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28877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99188</xdr:rowOff>
    </xdr:from>
    <xdr:to>
      <xdr:col>76</xdr:col>
      <xdr:colOff>165100</xdr:colOff>
      <xdr:row>96</xdr:row>
      <xdr:rowOff>29338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20465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61697</xdr:rowOff>
    </xdr:from>
    <xdr:to>
      <xdr:col>72</xdr:col>
      <xdr:colOff>38100</xdr:colOff>
      <xdr:row>95</xdr:row>
      <xdr:rowOff>163297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8374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25874</xdr:rowOff>
    </xdr:from>
    <xdr:to>
      <xdr:col>67</xdr:col>
      <xdr:colOff>101600</xdr:colOff>
      <xdr:row>95</xdr:row>
      <xdr:rowOff>127474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144001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・総務費については、ふるさと納税の推進による歳入確保に努めた結果、積立金や返礼品に要する経費などが増となり、類似団体平均を大きく上回っている。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・農林水産業費については、畜産クラスター事業の件数減及び合板・製材生産性強化対策事業の減により前年度比減となったが、類似団体平均を大きく上回っている。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については、小中学校や鹿屋女子高等学校の施設整備などにより、前年度を大幅に上回り、類似団体平均も大きく上回っている。今後も給食センター整備や学校施設の増改築などが予定されていることから、事業計画の見直しや施設の統廃合も視野に入れながら経費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年度の台風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号に伴う災害により増加し、類似団体平均を大きく上回っているが、平成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年度で当該災害復旧事業が終了したことから、以降減少を見込んでいる。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年度の台風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号による災害復旧対応に伴い残高が減少し、実質単年度収支も赤字となった。平成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中期的な見通しのもとに、決算剰余金を中心に積み立てるとともに、最低水準の取り崩しに努めた結果、残高が回復している。今後も災害や税収減など不測の事態に弾力的な対応ができるよう、一定の水準の確保に努める。</a:t>
          </a:r>
          <a:endParaRPr lang="ja-JP" altLang="ja-JP" sz="1400">
            <a:effectLst/>
          </a:endParaRPr>
        </a:p>
        <a:p>
          <a:r>
            <a:rPr kumimoji="1" lang="ja-JP" altLang="ja-JP" sz="1100">
              <a:solidFill>
                <a:schemeClr val="dk1"/>
              </a:solidFill>
              <a:effectLst/>
              <a:latin typeface="+mn-lt"/>
              <a:ea typeface="+mn-ea"/>
              <a:cs typeface="+mn-cs"/>
            </a:rPr>
            <a:t>・実質収支については、市税や地方交付税が当初見込みより増加し、また、扶助費や災害復旧費などに執行残が生じたことにより黒字となっている。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連結実質赤字比率は、一般会計及び特別会計の実質収支が黒字であり、公営企業会計（法適・法非適）では資金不足が生じていないことから全ての会計で黒字となっている。</a:t>
          </a:r>
          <a:endParaRPr lang="ja-JP" altLang="ja-JP" sz="1400">
            <a:effectLst/>
          </a:endParaRPr>
        </a:p>
        <a:p>
          <a:r>
            <a:rPr kumimoji="1" lang="ja-JP" altLang="ja-JP" sz="1100">
              <a:solidFill>
                <a:schemeClr val="dk1"/>
              </a:solidFill>
              <a:effectLst/>
              <a:latin typeface="+mn-lt"/>
              <a:ea typeface="+mn-ea"/>
              <a:cs typeface="+mn-cs"/>
            </a:rPr>
            <a:t>今後、国民健康保険事業特別会計、介護保険事業特別会計などにおける医療・介護費用の伸びや公共下水道事業における施設の更新経費などの増加が見込まれることから、厳しい財政状況などを踏まえ、特別会計や公営企業会計においても使用料見直しや徴収率の向上などによる歳入確保や徹底した歳出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55675485</v>
      </c>
      <c r="BO4" s="423"/>
      <c r="BP4" s="423"/>
      <c r="BQ4" s="423"/>
      <c r="BR4" s="423"/>
      <c r="BS4" s="423"/>
      <c r="BT4" s="423"/>
      <c r="BU4" s="424"/>
      <c r="BV4" s="422">
        <v>55420890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9.4</v>
      </c>
      <c r="CU4" s="604"/>
      <c r="CV4" s="604"/>
      <c r="CW4" s="604"/>
      <c r="CX4" s="604"/>
      <c r="CY4" s="604"/>
      <c r="CZ4" s="604"/>
      <c r="DA4" s="605"/>
      <c r="DB4" s="603">
        <v>9.1999999999999993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53105966</v>
      </c>
      <c r="BO5" s="428"/>
      <c r="BP5" s="428"/>
      <c r="BQ5" s="428"/>
      <c r="BR5" s="428"/>
      <c r="BS5" s="428"/>
      <c r="BT5" s="428"/>
      <c r="BU5" s="429"/>
      <c r="BV5" s="427">
        <v>52899395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90.2</v>
      </c>
      <c r="CU5" s="398"/>
      <c r="CV5" s="398"/>
      <c r="CW5" s="398"/>
      <c r="CX5" s="398"/>
      <c r="CY5" s="398"/>
      <c r="CZ5" s="398"/>
      <c r="DA5" s="399"/>
      <c r="DB5" s="397">
        <v>90.8</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2569519</v>
      </c>
      <c r="BO6" s="428"/>
      <c r="BP6" s="428"/>
      <c r="BQ6" s="428"/>
      <c r="BR6" s="428"/>
      <c r="BS6" s="428"/>
      <c r="BT6" s="428"/>
      <c r="BU6" s="429"/>
      <c r="BV6" s="427">
        <v>2521495</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94.9</v>
      </c>
      <c r="CU6" s="578"/>
      <c r="CV6" s="578"/>
      <c r="CW6" s="578"/>
      <c r="CX6" s="578"/>
      <c r="CY6" s="578"/>
      <c r="CZ6" s="578"/>
      <c r="DA6" s="579"/>
      <c r="DB6" s="577">
        <v>95.6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145641</v>
      </c>
      <c r="BO7" s="428"/>
      <c r="BP7" s="428"/>
      <c r="BQ7" s="428"/>
      <c r="BR7" s="428"/>
      <c r="BS7" s="428"/>
      <c r="BT7" s="428"/>
      <c r="BU7" s="429"/>
      <c r="BV7" s="427">
        <v>184936</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25660008</v>
      </c>
      <c r="CU7" s="428"/>
      <c r="CV7" s="428"/>
      <c r="CW7" s="428"/>
      <c r="CX7" s="428"/>
      <c r="CY7" s="428"/>
      <c r="CZ7" s="428"/>
      <c r="DA7" s="429"/>
      <c r="DB7" s="427">
        <v>25527014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2423878</v>
      </c>
      <c r="BO8" s="428"/>
      <c r="BP8" s="428"/>
      <c r="BQ8" s="428"/>
      <c r="BR8" s="428"/>
      <c r="BS8" s="428"/>
      <c r="BT8" s="428"/>
      <c r="BU8" s="429"/>
      <c r="BV8" s="427">
        <v>2336559</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0.48</v>
      </c>
      <c r="CU8" s="541"/>
      <c r="CV8" s="541"/>
      <c r="CW8" s="541"/>
      <c r="CX8" s="541"/>
      <c r="CY8" s="541"/>
      <c r="CZ8" s="541"/>
      <c r="DA8" s="542"/>
      <c r="DB8" s="540">
        <v>0.48</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103608</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87319</v>
      </c>
      <c r="BO9" s="428"/>
      <c r="BP9" s="428"/>
      <c r="BQ9" s="428"/>
      <c r="BR9" s="428"/>
      <c r="BS9" s="428"/>
      <c r="BT9" s="428"/>
      <c r="BU9" s="429"/>
      <c r="BV9" s="427">
        <v>686273</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11.7</v>
      </c>
      <c r="CU9" s="398"/>
      <c r="CV9" s="398"/>
      <c r="CW9" s="398"/>
      <c r="CX9" s="398"/>
      <c r="CY9" s="398"/>
      <c r="CZ9" s="398"/>
      <c r="DA9" s="399"/>
      <c r="DB9" s="397">
        <v>11.9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105070</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1410826</v>
      </c>
      <c r="BO10" s="428"/>
      <c r="BP10" s="428"/>
      <c r="BQ10" s="428"/>
      <c r="BR10" s="428"/>
      <c r="BS10" s="428"/>
      <c r="BT10" s="428"/>
      <c r="BU10" s="429"/>
      <c r="BV10" s="427">
        <v>835018</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103665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1171515</v>
      </c>
      <c r="BO12" s="428"/>
      <c r="BP12" s="428"/>
      <c r="BQ12" s="428"/>
      <c r="BR12" s="428"/>
      <c r="BS12" s="428"/>
      <c r="BT12" s="428"/>
      <c r="BU12" s="429"/>
      <c r="BV12" s="427">
        <v>1085697</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103109</v>
      </c>
      <c r="S13" s="531"/>
      <c r="T13" s="531"/>
      <c r="U13" s="531"/>
      <c r="V13" s="532"/>
      <c r="W13" s="518" t="s">
        <v>140</v>
      </c>
      <c r="X13" s="440"/>
      <c r="Y13" s="440"/>
      <c r="Z13" s="440"/>
      <c r="AA13" s="440"/>
      <c r="AB13" s="441"/>
      <c r="AC13" s="403">
        <v>5330</v>
      </c>
      <c r="AD13" s="404"/>
      <c r="AE13" s="404"/>
      <c r="AF13" s="404"/>
      <c r="AG13" s="405"/>
      <c r="AH13" s="403">
        <v>5967</v>
      </c>
      <c r="AI13" s="404"/>
      <c r="AJ13" s="404"/>
      <c r="AK13" s="404"/>
      <c r="AL13" s="406"/>
      <c r="AM13" s="496" t="s">
        <v>141</v>
      </c>
      <c r="AN13" s="401"/>
      <c r="AO13" s="401"/>
      <c r="AP13" s="401"/>
      <c r="AQ13" s="401"/>
      <c r="AR13" s="401"/>
      <c r="AS13" s="401"/>
      <c r="AT13" s="402"/>
      <c r="AU13" s="484" t="s">
        <v>135</v>
      </c>
      <c r="AV13" s="485"/>
      <c r="AW13" s="485"/>
      <c r="AX13" s="485"/>
      <c r="AY13" s="407" t="s">
        <v>142</v>
      </c>
      <c r="AZ13" s="408"/>
      <c r="BA13" s="408"/>
      <c r="BB13" s="408"/>
      <c r="BC13" s="408"/>
      <c r="BD13" s="408"/>
      <c r="BE13" s="408"/>
      <c r="BF13" s="408"/>
      <c r="BG13" s="408"/>
      <c r="BH13" s="408"/>
      <c r="BI13" s="408"/>
      <c r="BJ13" s="408"/>
      <c r="BK13" s="408"/>
      <c r="BL13" s="408"/>
      <c r="BM13" s="409"/>
      <c r="BN13" s="427">
        <v>326630</v>
      </c>
      <c r="BO13" s="428"/>
      <c r="BP13" s="428"/>
      <c r="BQ13" s="428"/>
      <c r="BR13" s="428"/>
      <c r="BS13" s="428"/>
      <c r="BT13" s="428"/>
      <c r="BU13" s="429"/>
      <c r="BV13" s="427">
        <v>435594</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6.7</v>
      </c>
      <c r="CU13" s="398"/>
      <c r="CV13" s="398"/>
      <c r="CW13" s="398"/>
      <c r="CX13" s="398"/>
      <c r="CY13" s="398"/>
      <c r="CZ13" s="398"/>
      <c r="DA13" s="399"/>
      <c r="DB13" s="397">
        <v>7.2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104381</v>
      </c>
      <c r="S14" s="531"/>
      <c r="T14" s="531"/>
      <c r="U14" s="531"/>
      <c r="V14" s="532"/>
      <c r="W14" s="533"/>
      <c r="X14" s="443"/>
      <c r="Y14" s="443"/>
      <c r="Z14" s="443"/>
      <c r="AA14" s="443"/>
      <c r="AB14" s="444"/>
      <c r="AC14" s="523">
        <v>11.8</v>
      </c>
      <c r="AD14" s="524"/>
      <c r="AE14" s="524"/>
      <c r="AF14" s="524"/>
      <c r="AG14" s="525"/>
      <c r="AH14" s="523">
        <v>13.1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138</v>
      </c>
      <c r="CU14" s="535"/>
      <c r="CV14" s="535"/>
      <c r="CW14" s="535"/>
      <c r="CX14" s="535"/>
      <c r="CY14" s="535"/>
      <c r="CZ14" s="535"/>
      <c r="DA14" s="536"/>
      <c r="DB14" s="534" t="s">
        <v>129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103896</v>
      </c>
      <c r="S15" s="531"/>
      <c r="T15" s="531"/>
      <c r="U15" s="531"/>
      <c r="V15" s="532"/>
      <c r="W15" s="518" t="s">
        <v>147</v>
      </c>
      <c r="X15" s="440"/>
      <c r="Y15" s="440"/>
      <c r="Z15" s="440"/>
      <c r="AA15" s="440"/>
      <c r="AB15" s="441"/>
      <c r="AC15" s="403">
        <v>8444</v>
      </c>
      <c r="AD15" s="404"/>
      <c r="AE15" s="404"/>
      <c r="AF15" s="404"/>
      <c r="AG15" s="405"/>
      <c r="AH15" s="403">
        <v>8373</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10223755</v>
      </c>
      <c r="BO15" s="423"/>
      <c r="BP15" s="423"/>
      <c r="BQ15" s="423"/>
      <c r="BR15" s="423"/>
      <c r="BS15" s="423"/>
      <c r="BT15" s="423"/>
      <c r="BU15" s="424"/>
      <c r="BV15" s="422">
        <v>9999616</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18.600000000000001</v>
      </c>
      <c r="AD16" s="524"/>
      <c r="AE16" s="524"/>
      <c r="AF16" s="524"/>
      <c r="AG16" s="525"/>
      <c r="AH16" s="523">
        <v>18.399999999999999</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21024768</v>
      </c>
      <c r="BO16" s="428"/>
      <c r="BP16" s="428"/>
      <c r="BQ16" s="428"/>
      <c r="BR16" s="428"/>
      <c r="BS16" s="428"/>
      <c r="BT16" s="428"/>
      <c r="BU16" s="429"/>
      <c r="BV16" s="427">
        <v>20746556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31581</v>
      </c>
      <c r="AD17" s="404"/>
      <c r="AE17" s="404"/>
      <c r="AF17" s="404"/>
      <c r="AG17" s="405"/>
      <c r="AH17" s="403">
        <v>31201</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12960345</v>
      </c>
      <c r="BO17" s="428"/>
      <c r="BP17" s="428"/>
      <c r="BQ17" s="428"/>
      <c r="BR17" s="428"/>
      <c r="BS17" s="428"/>
      <c r="BT17" s="428"/>
      <c r="BU17" s="429"/>
      <c r="BV17" s="427">
        <v>12662781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448.15</v>
      </c>
      <c r="M18" s="492"/>
      <c r="N18" s="492"/>
      <c r="O18" s="492"/>
      <c r="P18" s="492"/>
      <c r="Q18" s="492"/>
      <c r="R18" s="493"/>
      <c r="S18" s="493"/>
      <c r="T18" s="493"/>
      <c r="U18" s="493"/>
      <c r="V18" s="494"/>
      <c r="W18" s="508"/>
      <c r="X18" s="509"/>
      <c r="Y18" s="509"/>
      <c r="Z18" s="509"/>
      <c r="AA18" s="509"/>
      <c r="AB18" s="519"/>
      <c r="AC18" s="391">
        <v>69.599999999999994</v>
      </c>
      <c r="AD18" s="392"/>
      <c r="AE18" s="392"/>
      <c r="AF18" s="392"/>
      <c r="AG18" s="495"/>
      <c r="AH18" s="391">
        <v>68.5</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23805944</v>
      </c>
      <c r="BO18" s="428"/>
      <c r="BP18" s="428"/>
      <c r="BQ18" s="428"/>
      <c r="BR18" s="428"/>
      <c r="BS18" s="428"/>
      <c r="BT18" s="428"/>
      <c r="BU18" s="429"/>
      <c r="BV18" s="427">
        <v>24084341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231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34198549</v>
      </c>
      <c r="BO19" s="428"/>
      <c r="BP19" s="428"/>
      <c r="BQ19" s="428"/>
      <c r="BR19" s="428"/>
      <c r="BS19" s="428"/>
      <c r="BT19" s="428"/>
      <c r="BU19" s="429"/>
      <c r="BV19" s="427">
        <v>34007439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44911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40215863</v>
      </c>
      <c r="BO23" s="428"/>
      <c r="BP23" s="428"/>
      <c r="BQ23" s="428"/>
      <c r="BR23" s="428"/>
      <c r="BS23" s="428"/>
      <c r="BT23" s="428"/>
      <c r="BU23" s="429"/>
      <c r="BV23" s="427">
        <v>38907162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9000</v>
      </c>
      <c r="R24" s="404"/>
      <c r="S24" s="404"/>
      <c r="T24" s="404"/>
      <c r="U24" s="404"/>
      <c r="V24" s="405"/>
      <c r="W24" s="469"/>
      <c r="X24" s="460"/>
      <c r="Y24" s="461"/>
      <c r="Z24" s="400" t="s">
        <v>171</v>
      </c>
      <c r="AA24" s="401"/>
      <c r="AB24" s="401"/>
      <c r="AC24" s="401"/>
      <c r="AD24" s="401"/>
      <c r="AE24" s="401"/>
      <c r="AF24" s="401"/>
      <c r="AG24" s="402"/>
      <c r="AH24" s="403">
        <v>624</v>
      </c>
      <c r="AI24" s="404"/>
      <c r="AJ24" s="404"/>
      <c r="AK24" s="404"/>
      <c r="AL24" s="405"/>
      <c r="AM24" s="403">
        <v>2018016</v>
      </c>
      <c r="AN24" s="404"/>
      <c r="AO24" s="404"/>
      <c r="AP24" s="404"/>
      <c r="AQ24" s="404"/>
      <c r="AR24" s="405"/>
      <c r="AS24" s="403">
        <v>3234</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25675861</v>
      </c>
      <c r="BO24" s="428"/>
      <c r="BP24" s="428"/>
      <c r="BQ24" s="428"/>
      <c r="BR24" s="428"/>
      <c r="BS24" s="428"/>
      <c r="BT24" s="428"/>
      <c r="BU24" s="429"/>
      <c r="BV24" s="427">
        <v>26257799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2</v>
      </c>
      <c r="M25" s="404"/>
      <c r="N25" s="404"/>
      <c r="O25" s="404"/>
      <c r="P25" s="405"/>
      <c r="Q25" s="403">
        <v>7000</v>
      </c>
      <c r="R25" s="404"/>
      <c r="S25" s="404"/>
      <c r="T25" s="404"/>
      <c r="U25" s="404"/>
      <c r="V25" s="405"/>
      <c r="W25" s="469"/>
      <c r="X25" s="460"/>
      <c r="Y25" s="461"/>
      <c r="Z25" s="400" t="s">
        <v>174</v>
      </c>
      <c r="AA25" s="401"/>
      <c r="AB25" s="401"/>
      <c r="AC25" s="401"/>
      <c r="AD25" s="401"/>
      <c r="AE25" s="401"/>
      <c r="AF25" s="401"/>
      <c r="AG25" s="402"/>
      <c r="AH25" s="403" t="s">
        <v>138</v>
      </c>
      <c r="AI25" s="404"/>
      <c r="AJ25" s="404"/>
      <c r="AK25" s="404"/>
      <c r="AL25" s="405"/>
      <c r="AM25" s="403" t="s">
        <v>138</v>
      </c>
      <c r="AN25" s="404"/>
      <c r="AO25" s="404"/>
      <c r="AP25" s="404"/>
      <c r="AQ25" s="404"/>
      <c r="AR25" s="405"/>
      <c r="AS25" s="403" t="s">
        <v>138</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4754933</v>
      </c>
      <c r="BO25" s="423"/>
      <c r="BP25" s="423"/>
      <c r="BQ25" s="423"/>
      <c r="BR25" s="423"/>
      <c r="BS25" s="423"/>
      <c r="BT25" s="423"/>
      <c r="BU25" s="424"/>
      <c r="BV25" s="422">
        <v>4262186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6500</v>
      </c>
      <c r="R26" s="404"/>
      <c r="S26" s="404"/>
      <c r="T26" s="404"/>
      <c r="U26" s="404"/>
      <c r="V26" s="405"/>
      <c r="W26" s="469"/>
      <c r="X26" s="460"/>
      <c r="Y26" s="461"/>
      <c r="Z26" s="400" t="s">
        <v>177</v>
      </c>
      <c r="AA26" s="482"/>
      <c r="AB26" s="482"/>
      <c r="AC26" s="482"/>
      <c r="AD26" s="482"/>
      <c r="AE26" s="482"/>
      <c r="AF26" s="482"/>
      <c r="AG26" s="483"/>
      <c r="AH26" s="403">
        <v>10</v>
      </c>
      <c r="AI26" s="404"/>
      <c r="AJ26" s="404"/>
      <c r="AK26" s="404"/>
      <c r="AL26" s="405"/>
      <c r="AM26" s="403">
        <v>34450</v>
      </c>
      <c r="AN26" s="404"/>
      <c r="AO26" s="404"/>
      <c r="AP26" s="404"/>
      <c r="AQ26" s="404"/>
      <c r="AR26" s="405"/>
      <c r="AS26" s="403">
        <v>3445</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4500</v>
      </c>
      <c r="R27" s="404"/>
      <c r="S27" s="404"/>
      <c r="T27" s="404"/>
      <c r="U27" s="404"/>
      <c r="V27" s="405"/>
      <c r="W27" s="469"/>
      <c r="X27" s="460"/>
      <c r="Y27" s="461"/>
      <c r="Z27" s="400" t="s">
        <v>180</v>
      </c>
      <c r="AA27" s="401"/>
      <c r="AB27" s="401"/>
      <c r="AC27" s="401"/>
      <c r="AD27" s="401"/>
      <c r="AE27" s="401"/>
      <c r="AF27" s="401"/>
      <c r="AG27" s="402"/>
      <c r="AH27" s="403">
        <v>67</v>
      </c>
      <c r="AI27" s="404"/>
      <c r="AJ27" s="404"/>
      <c r="AK27" s="404"/>
      <c r="AL27" s="405"/>
      <c r="AM27" s="403">
        <v>244148</v>
      </c>
      <c r="AN27" s="404"/>
      <c r="AO27" s="404"/>
      <c r="AP27" s="404"/>
      <c r="AQ27" s="404"/>
      <c r="AR27" s="405"/>
      <c r="AS27" s="403">
        <v>3644</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720000</v>
      </c>
      <c r="BO27" s="431"/>
      <c r="BP27" s="431"/>
      <c r="BQ27" s="431"/>
      <c r="BR27" s="431"/>
      <c r="BS27" s="431"/>
      <c r="BT27" s="431"/>
      <c r="BU27" s="432"/>
      <c r="BV27" s="430">
        <v>720000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3960</v>
      </c>
      <c r="R28" s="404"/>
      <c r="S28" s="404"/>
      <c r="T28" s="404"/>
      <c r="U28" s="404"/>
      <c r="V28" s="405"/>
      <c r="W28" s="469"/>
      <c r="X28" s="460"/>
      <c r="Y28" s="461"/>
      <c r="Z28" s="400" t="s">
        <v>183</v>
      </c>
      <c r="AA28" s="401"/>
      <c r="AB28" s="401"/>
      <c r="AC28" s="401"/>
      <c r="AD28" s="401"/>
      <c r="AE28" s="401"/>
      <c r="AF28" s="401"/>
      <c r="AG28" s="402"/>
      <c r="AH28" s="403" t="s">
        <v>129</v>
      </c>
      <c r="AI28" s="404"/>
      <c r="AJ28" s="404"/>
      <c r="AK28" s="404"/>
      <c r="AL28" s="405"/>
      <c r="AM28" s="403" t="s">
        <v>129</v>
      </c>
      <c r="AN28" s="404"/>
      <c r="AO28" s="404"/>
      <c r="AP28" s="404"/>
      <c r="AQ28" s="404"/>
      <c r="AR28" s="405"/>
      <c r="AS28" s="403" t="s">
        <v>129</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5549261</v>
      </c>
      <c r="BO28" s="423"/>
      <c r="BP28" s="423"/>
      <c r="BQ28" s="423"/>
      <c r="BR28" s="423"/>
      <c r="BS28" s="423"/>
      <c r="BT28" s="423"/>
      <c r="BU28" s="424"/>
      <c r="BV28" s="422">
        <v>5309950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26</v>
      </c>
      <c r="M29" s="404"/>
      <c r="N29" s="404"/>
      <c r="O29" s="404"/>
      <c r="P29" s="405"/>
      <c r="Q29" s="403">
        <v>3700</v>
      </c>
      <c r="R29" s="404"/>
      <c r="S29" s="404"/>
      <c r="T29" s="404"/>
      <c r="U29" s="404"/>
      <c r="V29" s="405"/>
      <c r="W29" s="470"/>
      <c r="X29" s="471"/>
      <c r="Y29" s="472"/>
      <c r="Z29" s="400" t="s">
        <v>186</v>
      </c>
      <c r="AA29" s="401"/>
      <c r="AB29" s="401"/>
      <c r="AC29" s="401"/>
      <c r="AD29" s="401"/>
      <c r="AE29" s="401"/>
      <c r="AF29" s="401"/>
      <c r="AG29" s="402"/>
      <c r="AH29" s="403">
        <v>691</v>
      </c>
      <c r="AI29" s="404"/>
      <c r="AJ29" s="404"/>
      <c r="AK29" s="404"/>
      <c r="AL29" s="405"/>
      <c r="AM29" s="403">
        <v>2262164</v>
      </c>
      <c r="AN29" s="404"/>
      <c r="AO29" s="404"/>
      <c r="AP29" s="404"/>
      <c r="AQ29" s="404"/>
      <c r="AR29" s="405"/>
      <c r="AS29" s="403">
        <v>3274</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1281336</v>
      </c>
      <c r="BO29" s="428"/>
      <c r="BP29" s="428"/>
      <c r="BQ29" s="428"/>
      <c r="BR29" s="428"/>
      <c r="BS29" s="428"/>
      <c r="BT29" s="428"/>
      <c r="BU29" s="429"/>
      <c r="BV29" s="427">
        <v>1380819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97.1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10039407</v>
      </c>
      <c r="BO30" s="431"/>
      <c r="BP30" s="431"/>
      <c r="BQ30" s="431"/>
      <c r="BR30" s="431"/>
      <c r="BS30" s="431"/>
      <c r="BT30" s="431"/>
      <c r="BU30" s="432"/>
      <c r="BV30" s="430">
        <v>8301920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195</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t="str">
        <f>IF(BY34="","",MAX(C34:D43,U34:V43,AM34:AN43,BE34:BF43)+1)</f>
        <v/>
      </c>
      <c r="BX34" s="386"/>
      <c r="BY34" s="385" t="str">
        <f>IF('各会計、関係団体の財政状況及び健全化判断比率'!B68="","",'各会計、関係団体の財政状況及び健全化判断比率'!B68)</f>
        <v/>
      </c>
      <c r="BZ34" s="385"/>
      <c r="CA34" s="385"/>
      <c r="CB34" s="385"/>
      <c r="CC34" s="385"/>
      <c r="CD34" s="385"/>
      <c r="CE34" s="385"/>
      <c r="CF34" s="385"/>
      <c r="CG34" s="385"/>
      <c r="CH34" s="385"/>
      <c r="CI34" s="385"/>
      <c r="CJ34" s="385"/>
      <c r="CK34" s="385"/>
      <c r="CL34" s="385"/>
      <c r="CM34" s="385"/>
      <c r="CN34" s="213"/>
      <c r="CO34" s="386">
        <f>IF(CQ34="","",MAX(C34:D43,U34:V43,AM34:AN43,BE34:BF43,BW34:BX43)+1)</f>
        <v>8</v>
      </c>
      <c r="CP34" s="386"/>
      <c r="CQ34" s="385" t="str">
        <f>IF('各会計、関係団体の財政状況及び健全化判断比率'!BS7="","",'各会計、関係団体の財政状況及び健全化判断比率'!BS7)</f>
        <v>鹿屋市農業公社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下水道特別会計</v>
      </c>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f t="shared" ref="CO35:CO43" si="3">IF(CQ35="","",CO34+1)</f>
        <v>9</v>
      </c>
      <c r="CP35" s="386"/>
      <c r="CQ35" s="385" t="str">
        <f>IF('各会計、関係団体の財政状況及び健全化判断比率'!BS8="","",'各会計、関係団体の財政状況及び健全化判断比率'!BS8)</f>
        <v>まちづくり鹿屋</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f t="shared" si="3"/>
        <v>10</v>
      </c>
      <c r="CP36" s="386"/>
      <c r="CQ36" s="385" t="str">
        <f>IF('各会計、関係団体の財政状況及び健全化判断比率'!BS9="","",'各会計、関係団体の財政状況及び健全化判断比率'!BS9)</f>
        <v>鹿屋市勤労者サービスセンター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11</v>
      </c>
      <c r="CP37" s="386"/>
      <c r="CQ37" s="385" t="str">
        <f>IF('各会計、関係団体の財政状況及び健全化判断比率'!BS10="","",'各会計、関係団体の財政状況及び健全化判断比率'!BS10)</f>
        <v>おおすみ観光未来会議</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WXffKcGPXaCWVljEn4lTMhE8qwipmDgvGr1mt+9/uq/2qvTPTzkXgRjlfqyAkHQB+yu5nFS53GKWGeSLil1Tg==" saltValue="eyMrhaqsCJv1KrRJoRRO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55" zoomScaleNormal="55"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06" t="s">
        <v>558</v>
      </c>
      <c r="D34" s="1206"/>
      <c r="E34" s="1207"/>
      <c r="F34" s="32">
        <v>6.03</v>
      </c>
      <c r="G34" s="33">
        <v>7.1</v>
      </c>
      <c r="H34" s="33">
        <v>7.54</v>
      </c>
      <c r="I34" s="33">
        <v>9.4700000000000006</v>
      </c>
      <c r="J34" s="34">
        <v>11</v>
      </c>
      <c r="K34" s="22"/>
      <c r="L34" s="22"/>
      <c r="M34" s="22"/>
      <c r="N34" s="22"/>
      <c r="O34" s="22"/>
      <c r="P34" s="22"/>
    </row>
    <row r="35" spans="1:16" ht="39" customHeight="1" x14ac:dyDescent="0.15">
      <c r="A35" s="22"/>
      <c r="B35" s="35"/>
      <c r="C35" s="1200" t="s">
        <v>559</v>
      </c>
      <c r="D35" s="1201"/>
      <c r="E35" s="1202"/>
      <c r="F35" s="36">
        <v>5.87</v>
      </c>
      <c r="G35" s="37">
        <v>6.23</v>
      </c>
      <c r="H35" s="37">
        <v>6.43</v>
      </c>
      <c r="I35" s="37">
        <v>9.15</v>
      </c>
      <c r="J35" s="38">
        <v>9.44</v>
      </c>
      <c r="K35" s="22"/>
      <c r="L35" s="22"/>
      <c r="M35" s="22"/>
      <c r="N35" s="22"/>
      <c r="O35" s="22"/>
      <c r="P35" s="22"/>
    </row>
    <row r="36" spans="1:16" ht="39" customHeight="1" x14ac:dyDescent="0.15">
      <c r="A36" s="22"/>
      <c r="B36" s="35"/>
      <c r="C36" s="1200" t="s">
        <v>560</v>
      </c>
      <c r="D36" s="1201"/>
      <c r="E36" s="1202"/>
      <c r="F36" s="36">
        <v>0.99</v>
      </c>
      <c r="G36" s="37">
        <v>0.97</v>
      </c>
      <c r="H36" s="37">
        <v>0.85</v>
      </c>
      <c r="I36" s="37">
        <v>1.25</v>
      </c>
      <c r="J36" s="38">
        <v>1.06</v>
      </c>
      <c r="K36" s="22"/>
      <c r="L36" s="22"/>
      <c r="M36" s="22"/>
      <c r="N36" s="22"/>
      <c r="O36" s="22"/>
      <c r="P36" s="22"/>
    </row>
    <row r="37" spans="1:16" ht="39" customHeight="1" x14ac:dyDescent="0.15">
      <c r="A37" s="22"/>
      <c r="B37" s="35"/>
      <c r="C37" s="1200" t="s">
        <v>561</v>
      </c>
      <c r="D37" s="1201"/>
      <c r="E37" s="1202"/>
      <c r="F37" s="36">
        <v>0.69</v>
      </c>
      <c r="G37" s="37">
        <v>7.0000000000000007E-2</v>
      </c>
      <c r="H37" s="37">
        <v>1.5</v>
      </c>
      <c r="I37" s="37">
        <v>1.98</v>
      </c>
      <c r="J37" s="38">
        <v>0.88</v>
      </c>
      <c r="K37" s="22"/>
      <c r="L37" s="22"/>
      <c r="M37" s="22"/>
      <c r="N37" s="22"/>
      <c r="O37" s="22"/>
      <c r="P37" s="22"/>
    </row>
    <row r="38" spans="1:16" ht="39" customHeight="1" x14ac:dyDescent="0.15">
      <c r="A38" s="22"/>
      <c r="B38" s="35"/>
      <c r="C38" s="1200" t="s">
        <v>562</v>
      </c>
      <c r="D38" s="1201"/>
      <c r="E38" s="1202"/>
      <c r="F38" s="36">
        <v>0.09</v>
      </c>
      <c r="G38" s="37">
        <v>0.21</v>
      </c>
      <c r="H38" s="37">
        <v>0.25</v>
      </c>
      <c r="I38" s="37">
        <v>0.21</v>
      </c>
      <c r="J38" s="38">
        <v>0.17</v>
      </c>
      <c r="K38" s="22"/>
      <c r="L38" s="22"/>
      <c r="M38" s="22"/>
      <c r="N38" s="22"/>
      <c r="O38" s="22"/>
      <c r="P38" s="22"/>
    </row>
    <row r="39" spans="1:16" ht="39" customHeight="1" x14ac:dyDescent="0.15">
      <c r="A39" s="22"/>
      <c r="B39" s="35"/>
      <c r="C39" s="1200" t="s">
        <v>563</v>
      </c>
      <c r="D39" s="1201"/>
      <c r="E39" s="1202"/>
      <c r="F39" s="36">
        <v>0.02</v>
      </c>
      <c r="G39" s="37">
        <v>0.03</v>
      </c>
      <c r="H39" s="37">
        <v>0.03</v>
      </c>
      <c r="I39" s="37">
        <v>0.04</v>
      </c>
      <c r="J39" s="38">
        <v>0.03</v>
      </c>
      <c r="K39" s="22"/>
      <c r="L39" s="22"/>
      <c r="M39" s="22"/>
      <c r="N39" s="22"/>
      <c r="O39" s="22"/>
      <c r="P39" s="22"/>
    </row>
    <row r="40" spans="1:16" ht="39" customHeight="1" x14ac:dyDescent="0.15">
      <c r="A40" s="22"/>
      <c r="B40" s="35"/>
      <c r="C40" s="1200" t="s">
        <v>564</v>
      </c>
      <c r="D40" s="1201"/>
      <c r="E40" s="1202"/>
      <c r="F40" s="36">
        <v>0</v>
      </c>
      <c r="G40" s="37">
        <v>0</v>
      </c>
      <c r="H40" s="37">
        <v>0.01</v>
      </c>
      <c r="I40" s="37">
        <v>0.01</v>
      </c>
      <c r="J40" s="38">
        <v>0.01</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565</v>
      </c>
      <c r="D42" s="1201"/>
      <c r="E42" s="1202"/>
      <c r="F42" s="36" t="s">
        <v>510</v>
      </c>
      <c r="G42" s="37" t="s">
        <v>510</v>
      </c>
      <c r="H42" s="37" t="s">
        <v>510</v>
      </c>
      <c r="I42" s="37" t="s">
        <v>510</v>
      </c>
      <c r="J42" s="38" t="s">
        <v>510</v>
      </c>
      <c r="K42" s="22"/>
      <c r="L42" s="22"/>
      <c r="M42" s="22"/>
      <c r="N42" s="22"/>
      <c r="O42" s="22"/>
      <c r="P42" s="22"/>
    </row>
    <row r="43" spans="1:16" ht="39" customHeight="1" thickBot="1" x14ac:dyDescent="0.2">
      <c r="A43" s="22"/>
      <c r="B43" s="40"/>
      <c r="C43" s="1203" t="s">
        <v>566</v>
      </c>
      <c r="D43" s="1204"/>
      <c r="E43" s="1205"/>
      <c r="F43" s="41">
        <v>0.04</v>
      </c>
      <c r="G43" s="42">
        <v>0.08</v>
      </c>
      <c r="H43" s="42">
        <v>0.03</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HCtsRcXcKYR678fXnIpz4I+olY0lKvVGgt8O/kXt7k03zO0qrmYP1QjpgBANumrJVbv467Vw1j0/lXuLpQMmg==" saltValue="IaFVFBqemc4IQ5CIZKlq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8" zoomScale="55" zoomScaleNormal="55"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4766</v>
      </c>
      <c r="L45" s="60">
        <v>4585</v>
      </c>
      <c r="M45" s="60">
        <v>4401</v>
      </c>
      <c r="N45" s="60">
        <v>4351</v>
      </c>
      <c r="O45" s="61">
        <v>4310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510</v>
      </c>
      <c r="L46" s="64" t="s">
        <v>510</v>
      </c>
      <c r="M46" s="64" t="s">
        <v>510</v>
      </c>
      <c r="N46" s="64" t="s">
        <v>510</v>
      </c>
      <c r="O46" s="65" t="s">
        <v>510</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510</v>
      </c>
      <c r="L47" s="64" t="s">
        <v>510</v>
      </c>
      <c r="M47" s="64" t="s">
        <v>510</v>
      </c>
      <c r="N47" s="64" t="s">
        <v>510</v>
      </c>
      <c r="O47" s="65" t="s">
        <v>510</v>
      </c>
      <c r="P47" s="48"/>
      <c r="Q47" s="48"/>
      <c r="R47" s="48"/>
      <c r="S47" s="48"/>
      <c r="T47" s="48"/>
      <c r="U47" s="48"/>
    </row>
    <row r="48" spans="1:21" ht="30.75" customHeight="1" x14ac:dyDescent="0.15">
      <c r="A48" s="48"/>
      <c r="B48" s="1228"/>
      <c r="C48" s="1229"/>
      <c r="D48" s="62"/>
      <c r="E48" s="1210" t="s">
        <v>15</v>
      </c>
      <c r="F48" s="1210"/>
      <c r="G48" s="1210"/>
      <c r="H48" s="1210"/>
      <c r="I48" s="1210"/>
      <c r="J48" s="1211"/>
      <c r="K48" s="63">
        <v>556</v>
      </c>
      <c r="L48" s="64">
        <v>549</v>
      </c>
      <c r="M48" s="64">
        <v>483</v>
      </c>
      <c r="N48" s="64">
        <v>437</v>
      </c>
      <c r="O48" s="65">
        <v>427</v>
      </c>
      <c r="P48" s="48"/>
      <c r="Q48" s="48"/>
      <c r="R48" s="48"/>
      <c r="S48" s="48"/>
      <c r="T48" s="48"/>
      <c r="U48" s="48"/>
    </row>
    <row r="49" spans="1:21" ht="30.75" customHeight="1" x14ac:dyDescent="0.15">
      <c r="A49" s="48"/>
      <c r="B49" s="1228"/>
      <c r="C49" s="1229"/>
      <c r="D49" s="62"/>
      <c r="E49" s="1210" t="s">
        <v>16</v>
      </c>
      <c r="F49" s="1210"/>
      <c r="G49" s="1210"/>
      <c r="H49" s="1210"/>
      <c r="I49" s="1210"/>
      <c r="J49" s="1211"/>
      <c r="K49" s="63">
        <v>426</v>
      </c>
      <c r="L49" s="64">
        <v>439</v>
      </c>
      <c r="M49" s="64">
        <v>501</v>
      </c>
      <c r="N49" s="64">
        <v>477</v>
      </c>
      <c r="O49" s="65">
        <v>474</v>
      </c>
      <c r="P49" s="48"/>
      <c r="Q49" s="48"/>
      <c r="R49" s="48"/>
      <c r="S49" s="48"/>
      <c r="T49" s="48"/>
      <c r="U49" s="48"/>
    </row>
    <row r="50" spans="1:21" ht="30.75" customHeight="1" x14ac:dyDescent="0.15">
      <c r="A50" s="48"/>
      <c r="B50" s="1228"/>
      <c r="C50" s="1229"/>
      <c r="D50" s="62"/>
      <c r="E50" s="1210" t="s">
        <v>17</v>
      </c>
      <c r="F50" s="1210"/>
      <c r="G50" s="1210"/>
      <c r="H50" s="1210"/>
      <c r="I50" s="1210"/>
      <c r="J50" s="1211"/>
      <c r="K50" s="63">
        <v>83</v>
      </c>
      <c r="L50" s="64">
        <v>82</v>
      </c>
      <c r="M50" s="64">
        <v>83</v>
      </c>
      <c r="N50" s="64">
        <v>81</v>
      </c>
      <c r="O50" s="65">
        <v>109</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510</v>
      </c>
      <c r="L51" s="64" t="s">
        <v>510</v>
      </c>
      <c r="M51" s="64" t="s">
        <v>510</v>
      </c>
      <c r="N51" s="64" t="s">
        <v>510</v>
      </c>
      <c r="O51" s="65" t="s">
        <v>510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3789</v>
      </c>
      <c r="L52" s="64">
        <v>3779</v>
      </c>
      <c r="M52" s="64">
        <v>3893</v>
      </c>
      <c r="N52" s="64">
        <v>3841</v>
      </c>
      <c r="O52" s="65">
        <v>3870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2042</v>
      </c>
      <c r="L53" s="69">
        <v>1876</v>
      </c>
      <c r="M53" s="69">
        <v>1575</v>
      </c>
      <c r="N53" s="69">
        <v>1505</v>
      </c>
      <c r="O53" s="70">
        <v>1450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572</v>
      </c>
      <c r="L57" s="83" t="s">
        <v>572</v>
      </c>
      <c r="M57" s="83" t="s">
        <v>572</v>
      </c>
      <c r="N57" s="83" t="s">
        <v>572</v>
      </c>
      <c r="O57" s="84" t="s">
        <v>572</v>
      </c>
    </row>
    <row r="58" spans="1:21" ht="31.5" customHeight="1" thickBot="1" x14ac:dyDescent="0.2">
      <c r="B58" s="1218"/>
      <c r="C58" s="1219"/>
      <c r="D58" s="1223" t="s">
        <v>27</v>
      </c>
      <c r="E58" s="1224"/>
      <c r="F58" s="1224"/>
      <c r="G58" s="1224"/>
      <c r="H58" s="1224"/>
      <c r="I58" s="1224"/>
      <c r="J58" s="1225"/>
      <c r="K58" s="85" t="s">
        <v>572</v>
      </c>
      <c r="L58" s="86" t="s">
        <v>572</v>
      </c>
      <c r="M58" s="86" t="s">
        <v>572</v>
      </c>
      <c r="N58" s="86" t="s">
        <v>572</v>
      </c>
      <c r="O58" s="87" t="s">
        <v>572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xgefYKg7SbA9cjPFnxVaRSOat3snb/6UnabQTfgr59UcmW0OlChu4O25gHHmdrvQoQzyXeLwnJAu9y9cBUshA==" saltValue="92eKgcB6/yBcbFWyPXDh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1"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46" t="s">
        <v>30</v>
      </c>
      <c r="C41" s="1247"/>
      <c r="D41" s="101"/>
      <c r="E41" s="1248" t="s">
        <v>31</v>
      </c>
      <c r="F41" s="1248"/>
      <c r="G41" s="1248"/>
      <c r="H41" s="1249"/>
      <c r="I41" s="102">
        <v>40304</v>
      </c>
      <c r="J41" s="103">
        <v>40209</v>
      </c>
      <c r="K41" s="103">
        <v>39134</v>
      </c>
      <c r="L41" s="103">
        <v>38907</v>
      </c>
      <c r="M41" s="104">
        <v>40216</v>
      </c>
    </row>
    <row r="42" spans="2:13" ht="27.75" customHeight="1" x14ac:dyDescent="0.15">
      <c r="B42" s="1236"/>
      <c r="C42" s="1237"/>
      <c r="D42" s="105"/>
      <c r="E42" s="1240" t="s">
        <v>32</v>
      </c>
      <c r="F42" s="1240"/>
      <c r="G42" s="1240"/>
      <c r="H42" s="1241"/>
      <c r="I42" s="106">
        <v>354</v>
      </c>
      <c r="J42" s="107">
        <v>283</v>
      </c>
      <c r="K42" s="107">
        <v>211</v>
      </c>
      <c r="L42" s="107">
        <v>139</v>
      </c>
      <c r="M42" s="108">
        <v>792</v>
      </c>
    </row>
    <row r="43" spans="2:13" ht="27.75" customHeight="1" x14ac:dyDescent="0.15">
      <c r="B43" s="1236"/>
      <c r="C43" s="1237"/>
      <c r="D43" s="105"/>
      <c r="E43" s="1240" t="s">
        <v>33</v>
      </c>
      <c r="F43" s="1240"/>
      <c r="G43" s="1240"/>
      <c r="H43" s="1241"/>
      <c r="I43" s="106">
        <v>5584</v>
      </c>
      <c r="J43" s="107">
        <v>5319</v>
      </c>
      <c r="K43" s="107">
        <v>5257</v>
      </c>
      <c r="L43" s="107">
        <v>4972</v>
      </c>
      <c r="M43" s="108">
        <v>4862</v>
      </c>
    </row>
    <row r="44" spans="2:13" ht="27.75" customHeight="1" x14ac:dyDescent="0.15">
      <c r="B44" s="1236"/>
      <c r="C44" s="1237"/>
      <c r="D44" s="105"/>
      <c r="E44" s="1240" t="s">
        <v>34</v>
      </c>
      <c r="F44" s="1240"/>
      <c r="G44" s="1240"/>
      <c r="H44" s="1241"/>
      <c r="I44" s="106">
        <v>3474</v>
      </c>
      <c r="J44" s="107">
        <v>3173</v>
      </c>
      <c r="K44" s="107">
        <v>2752</v>
      </c>
      <c r="L44" s="107">
        <v>2380</v>
      </c>
      <c r="M44" s="108">
        <v>1934</v>
      </c>
    </row>
    <row r="45" spans="2:13" ht="27.75" customHeight="1" x14ac:dyDescent="0.15">
      <c r="B45" s="1236"/>
      <c r="C45" s="1237"/>
      <c r="D45" s="105"/>
      <c r="E45" s="1240" t="s">
        <v>35</v>
      </c>
      <c r="F45" s="1240"/>
      <c r="G45" s="1240"/>
      <c r="H45" s="1241"/>
      <c r="I45" s="106">
        <v>5445</v>
      </c>
      <c r="J45" s="107">
        <v>5264</v>
      </c>
      <c r="K45" s="107">
        <v>5242</v>
      </c>
      <c r="L45" s="107">
        <v>4868</v>
      </c>
      <c r="M45" s="108">
        <v>4698</v>
      </c>
    </row>
    <row r="46" spans="2:13" ht="27.75" customHeight="1" x14ac:dyDescent="0.15">
      <c r="B46" s="1236"/>
      <c r="C46" s="1237"/>
      <c r="D46" s="109"/>
      <c r="E46" s="1240" t="s">
        <v>36</v>
      </c>
      <c r="F46" s="1240"/>
      <c r="G46" s="1240"/>
      <c r="H46" s="1241"/>
      <c r="I46" s="106" t="s">
        <v>510</v>
      </c>
      <c r="J46" s="107" t="s">
        <v>510</v>
      </c>
      <c r="K46" s="107" t="s">
        <v>510</v>
      </c>
      <c r="L46" s="107" t="s">
        <v>510</v>
      </c>
      <c r="M46" s="108" t="s">
        <v>510</v>
      </c>
    </row>
    <row r="47" spans="2:13" ht="27.75" customHeight="1" x14ac:dyDescent="0.15">
      <c r="B47" s="1236"/>
      <c r="C47" s="1237"/>
      <c r="D47" s="110"/>
      <c r="E47" s="1250" t="s">
        <v>37</v>
      </c>
      <c r="F47" s="1251"/>
      <c r="G47" s="1251"/>
      <c r="H47" s="1252"/>
      <c r="I47" s="106" t="s">
        <v>510</v>
      </c>
      <c r="J47" s="107" t="s">
        <v>510</v>
      </c>
      <c r="K47" s="107" t="s">
        <v>510</v>
      </c>
      <c r="L47" s="107" t="s">
        <v>510</v>
      </c>
      <c r="M47" s="108" t="s">
        <v>510</v>
      </c>
    </row>
    <row r="48" spans="2:13" ht="27.75" customHeight="1" x14ac:dyDescent="0.15">
      <c r="B48" s="1236"/>
      <c r="C48" s="1237"/>
      <c r="D48" s="105"/>
      <c r="E48" s="1240" t="s">
        <v>38</v>
      </c>
      <c r="F48" s="1240"/>
      <c r="G48" s="1240"/>
      <c r="H48" s="1241"/>
      <c r="I48" s="106" t="s">
        <v>510</v>
      </c>
      <c r="J48" s="107" t="s">
        <v>510</v>
      </c>
      <c r="K48" s="107" t="s">
        <v>510</v>
      </c>
      <c r="L48" s="107" t="s">
        <v>510</v>
      </c>
      <c r="M48" s="108" t="s">
        <v>510</v>
      </c>
    </row>
    <row r="49" spans="2:13" ht="27.75" customHeight="1" x14ac:dyDescent="0.15">
      <c r="B49" s="1238"/>
      <c r="C49" s="1239"/>
      <c r="D49" s="105"/>
      <c r="E49" s="1240" t="s">
        <v>39</v>
      </c>
      <c r="F49" s="1240"/>
      <c r="G49" s="1240"/>
      <c r="H49" s="1241"/>
      <c r="I49" s="106" t="s">
        <v>510</v>
      </c>
      <c r="J49" s="107" t="s">
        <v>510</v>
      </c>
      <c r="K49" s="107" t="s">
        <v>510</v>
      </c>
      <c r="L49" s="107" t="s">
        <v>510</v>
      </c>
      <c r="M49" s="108" t="s">
        <v>510</v>
      </c>
    </row>
    <row r="50" spans="2:13" ht="27.75" customHeight="1" x14ac:dyDescent="0.15">
      <c r="B50" s="1234" t="s">
        <v>40</v>
      </c>
      <c r="C50" s="1235"/>
      <c r="D50" s="111"/>
      <c r="E50" s="1240" t="s">
        <v>41</v>
      </c>
      <c r="F50" s="1240"/>
      <c r="G50" s="1240"/>
      <c r="H50" s="1241"/>
      <c r="I50" s="106">
        <v>13459</v>
      </c>
      <c r="J50" s="107">
        <v>14730</v>
      </c>
      <c r="K50" s="107">
        <v>14266</v>
      </c>
      <c r="L50" s="107">
        <v>14952</v>
      </c>
      <c r="M50" s="108">
        <v>16701</v>
      </c>
    </row>
    <row r="51" spans="2:13" ht="27.75" customHeight="1" x14ac:dyDescent="0.15">
      <c r="B51" s="1236"/>
      <c r="C51" s="1237"/>
      <c r="D51" s="105"/>
      <c r="E51" s="1240" t="s">
        <v>42</v>
      </c>
      <c r="F51" s="1240"/>
      <c r="G51" s="1240"/>
      <c r="H51" s="1241"/>
      <c r="I51" s="106">
        <v>4624</v>
      </c>
      <c r="J51" s="107">
        <v>4358</v>
      </c>
      <c r="K51" s="107">
        <v>5207</v>
      </c>
      <c r="L51" s="107">
        <v>5050</v>
      </c>
      <c r="M51" s="108">
        <v>4864</v>
      </c>
    </row>
    <row r="52" spans="2:13" ht="27.75" customHeight="1" x14ac:dyDescent="0.15">
      <c r="B52" s="1238"/>
      <c r="C52" s="1239"/>
      <c r="D52" s="105"/>
      <c r="E52" s="1240" t="s">
        <v>43</v>
      </c>
      <c r="F52" s="1240"/>
      <c r="G52" s="1240"/>
      <c r="H52" s="1241"/>
      <c r="I52" s="106">
        <v>33939</v>
      </c>
      <c r="J52" s="107">
        <v>34273</v>
      </c>
      <c r="K52" s="107">
        <v>33656</v>
      </c>
      <c r="L52" s="107">
        <v>33589</v>
      </c>
      <c r="M52" s="108">
        <v>34570</v>
      </c>
    </row>
    <row r="53" spans="2:13" ht="27.75" customHeight="1" thickBot="1" x14ac:dyDescent="0.2">
      <c r="B53" s="1242" t="s">
        <v>44</v>
      </c>
      <c r="C53" s="1243"/>
      <c r="D53" s="112"/>
      <c r="E53" s="1244" t="s">
        <v>45</v>
      </c>
      <c r="F53" s="1244"/>
      <c r="G53" s="1244"/>
      <c r="H53" s="1245"/>
      <c r="I53" s="113">
        <v>3140</v>
      </c>
      <c r="J53" s="114">
        <v>886</v>
      </c>
      <c r="K53" s="114">
        <v>-534</v>
      </c>
      <c r="L53" s="114">
        <v>-2325</v>
      </c>
      <c r="M53" s="115">
        <v>-3633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RiY814iECP/+CN991jHWMWv3JT2azYNKzIlU+ZWhLF1Z9roEA6oDfluhIHgmRhQtt+Zs0JR2Z+CFJflwkxTjg==" saltValue="Th1hDw8nDNXPM9PAv+7t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61" t="s">
        <v>48</v>
      </c>
      <c r="D55" s="1261"/>
      <c r="E55" s="1262"/>
      <c r="F55" s="127">
        <v>5561</v>
      </c>
      <c r="G55" s="127">
        <v>5310</v>
      </c>
      <c r="H55" s="128">
        <v>5549</v>
      </c>
    </row>
    <row r="56" spans="2:8" ht="52.5" customHeight="1" x14ac:dyDescent="0.15">
      <c r="B56" s="129"/>
      <c r="C56" s="1263" t="s">
        <v>49</v>
      </c>
      <c r="D56" s="1263"/>
      <c r="E56" s="1264"/>
      <c r="F56" s="130">
        <v>1480</v>
      </c>
      <c r="G56" s="130">
        <v>1381</v>
      </c>
      <c r="H56" s="131">
        <v>1281</v>
      </c>
    </row>
    <row r="57" spans="2:8" ht="53.25" customHeight="1" x14ac:dyDescent="0.15">
      <c r="B57" s="129"/>
      <c r="C57" s="1265" t="s">
        <v>50</v>
      </c>
      <c r="D57" s="1265"/>
      <c r="E57" s="1266"/>
      <c r="F57" s="132">
        <v>7140</v>
      </c>
      <c r="G57" s="132">
        <v>8302</v>
      </c>
      <c r="H57" s="133">
        <v>10039</v>
      </c>
    </row>
    <row r="58" spans="2:8" ht="45.75" customHeight="1" x14ac:dyDescent="0.15">
      <c r="B58" s="134"/>
      <c r="C58" s="1253" t="s">
        <v>577</v>
      </c>
      <c r="D58" s="1254"/>
      <c r="E58" s="1255"/>
      <c r="F58" s="135">
        <v>1932</v>
      </c>
      <c r="G58" s="135">
        <v>2370</v>
      </c>
      <c r="H58" s="136">
        <v>2772</v>
      </c>
    </row>
    <row r="59" spans="2:8" ht="45.75" customHeight="1" x14ac:dyDescent="0.15">
      <c r="B59" s="134"/>
      <c r="C59" s="1253" t="s">
        <v>578</v>
      </c>
      <c r="D59" s="1254"/>
      <c r="E59" s="1255"/>
      <c r="F59" s="135">
        <v>1341</v>
      </c>
      <c r="G59" s="135">
        <v>1350</v>
      </c>
      <c r="H59" s="136">
        <v>2442</v>
      </c>
    </row>
    <row r="60" spans="2:8" ht="45.75" customHeight="1" x14ac:dyDescent="0.15">
      <c r="B60" s="134"/>
      <c r="C60" s="1253" t="s">
        <v>579</v>
      </c>
      <c r="D60" s="1254"/>
      <c r="E60" s="1255"/>
      <c r="F60" s="135">
        <v>1306</v>
      </c>
      <c r="G60" s="135">
        <v>1946</v>
      </c>
      <c r="H60" s="136">
        <v>2200</v>
      </c>
    </row>
    <row r="61" spans="2:8" ht="45.75" customHeight="1" x14ac:dyDescent="0.15">
      <c r="B61" s="134"/>
      <c r="C61" s="1253" t="s">
        <v>580</v>
      </c>
      <c r="D61" s="1254"/>
      <c r="E61" s="1255"/>
      <c r="F61" s="135">
        <v>896</v>
      </c>
      <c r="G61" s="135">
        <v>896</v>
      </c>
      <c r="H61" s="136">
        <v>896</v>
      </c>
    </row>
    <row r="62" spans="2:8" ht="45.75" customHeight="1" thickBot="1" x14ac:dyDescent="0.2">
      <c r="B62" s="137"/>
      <c r="C62" s="1256" t="s">
        <v>581</v>
      </c>
      <c r="D62" s="1257"/>
      <c r="E62" s="1258"/>
      <c r="F62" s="138">
        <v>581</v>
      </c>
      <c r="G62" s="138">
        <v>647</v>
      </c>
      <c r="H62" s="139">
        <v>708</v>
      </c>
    </row>
    <row r="63" spans="2:8" ht="52.5" customHeight="1" thickBot="1" x14ac:dyDescent="0.2">
      <c r="B63" s="140"/>
      <c r="C63" s="1259" t="s">
        <v>51</v>
      </c>
      <c r="D63" s="1259"/>
      <c r="E63" s="1260"/>
      <c r="F63" s="141">
        <v>14181</v>
      </c>
      <c r="G63" s="141">
        <v>14993</v>
      </c>
      <c r="H63" s="142">
        <v>16870</v>
      </c>
    </row>
    <row r="64" spans="2:8" ht="15" customHeight="1" x14ac:dyDescent="0.15"/>
    <row r="65" ht="0" hidden="1" customHeight="1" x14ac:dyDescent="0.15"/>
    <row r="66" ht="0" hidden="1" customHeight="1" x14ac:dyDescent="0.15"/>
  </sheetData>
  <sheetProtection algorithmName="SHA-512" hashValue="bt/6ZCZvbFUPpouzQ56th4xDPwKOcpj1spOETuYl6imq/BKaHTk7vXpYYpRx77c/cK6v8PQT4hqGieEjr6eaaQ==" saltValue="e8Zss2S0EXDOgZOPtpw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56297</v>
      </c>
      <c r="E3" s="161"/>
      <c r="F3" s="162">
        <v>53605</v>
      </c>
      <c r="G3" s="163"/>
      <c r="H3" s="164"/>
    </row>
    <row r="4" spans="1:8" x14ac:dyDescent="0.15">
      <c r="A4" s="165"/>
      <c r="B4" s="166"/>
      <c r="C4" s="167"/>
      <c r="D4" s="168">
        <v>30310</v>
      </c>
      <c r="E4" s="169"/>
      <c r="F4" s="170">
        <v>28343</v>
      </c>
      <c r="G4" s="171"/>
      <c r="H4" s="172"/>
    </row>
    <row r="5" spans="1:8" x14ac:dyDescent="0.15">
      <c r="A5" s="153" t="s">
        <v>543</v>
      </c>
      <c r="B5" s="158"/>
      <c r="C5" s="159"/>
      <c r="D5" s="160">
        <v>52382</v>
      </c>
      <c r="E5" s="161"/>
      <c r="F5" s="162">
        <v>58051</v>
      </c>
      <c r="G5" s="163"/>
      <c r="H5" s="164"/>
    </row>
    <row r="6" spans="1:8" x14ac:dyDescent="0.15">
      <c r="A6" s="165"/>
      <c r="B6" s="166"/>
      <c r="C6" s="167"/>
      <c r="D6" s="168">
        <v>32501</v>
      </c>
      <c r="E6" s="169"/>
      <c r="F6" s="170">
        <v>32143</v>
      </c>
      <c r="G6" s="171"/>
      <c r="H6" s="172"/>
    </row>
    <row r="7" spans="1:8" x14ac:dyDescent="0.15">
      <c r="A7" s="153" t="s">
        <v>544</v>
      </c>
      <c r="B7" s="158"/>
      <c r="C7" s="159"/>
      <c r="D7" s="160">
        <v>41133</v>
      </c>
      <c r="E7" s="161"/>
      <c r="F7" s="162">
        <v>65942</v>
      </c>
      <c r="G7" s="163"/>
      <c r="H7" s="164"/>
    </row>
    <row r="8" spans="1:8" x14ac:dyDescent="0.15">
      <c r="A8" s="165"/>
      <c r="B8" s="166"/>
      <c r="C8" s="167"/>
      <c r="D8" s="168">
        <v>27485</v>
      </c>
      <c r="E8" s="169"/>
      <c r="F8" s="170">
        <v>32778</v>
      </c>
      <c r="G8" s="171"/>
      <c r="H8" s="172"/>
    </row>
    <row r="9" spans="1:8" x14ac:dyDescent="0.15">
      <c r="A9" s="153" t="s">
        <v>545</v>
      </c>
      <c r="B9" s="158"/>
      <c r="C9" s="159"/>
      <c r="D9" s="160">
        <v>75020</v>
      </c>
      <c r="E9" s="161"/>
      <c r="F9" s="162">
        <v>68655</v>
      </c>
      <c r="G9" s="163"/>
      <c r="H9" s="164"/>
    </row>
    <row r="10" spans="1:8" x14ac:dyDescent="0.15">
      <c r="A10" s="165"/>
      <c r="B10" s="166"/>
      <c r="C10" s="167"/>
      <c r="D10" s="168">
        <v>37827</v>
      </c>
      <c r="E10" s="169"/>
      <c r="F10" s="170">
        <v>32316</v>
      </c>
      <c r="G10" s="171"/>
      <c r="H10" s="172"/>
    </row>
    <row r="11" spans="1:8" x14ac:dyDescent="0.15">
      <c r="A11" s="153" t="s">
        <v>546</v>
      </c>
      <c r="B11" s="158"/>
      <c r="C11" s="159"/>
      <c r="D11" s="160">
        <v>71032</v>
      </c>
      <c r="E11" s="161"/>
      <c r="F11" s="162">
        <v>66863</v>
      </c>
      <c r="G11" s="163"/>
      <c r="H11" s="164"/>
    </row>
    <row r="12" spans="1:8" x14ac:dyDescent="0.15">
      <c r="A12" s="165"/>
      <c r="B12" s="166"/>
      <c r="C12" s="173"/>
      <c r="D12" s="168">
        <v>38947</v>
      </c>
      <c r="E12" s="169"/>
      <c r="F12" s="170">
        <v>32770</v>
      </c>
      <c r="G12" s="171"/>
      <c r="H12" s="172"/>
    </row>
    <row r="13" spans="1:8" x14ac:dyDescent="0.15">
      <c r="A13" s="153"/>
      <c r="B13" s="158"/>
      <c r="C13" s="174"/>
      <c r="D13" s="175">
        <v>59173</v>
      </c>
      <c r="E13" s="176"/>
      <c r="F13" s="177">
        <v>62623</v>
      </c>
      <c r="G13" s="178"/>
      <c r="H13" s="164"/>
    </row>
    <row r="14" spans="1:8" x14ac:dyDescent="0.15">
      <c r="A14" s="165"/>
      <c r="B14" s="166"/>
      <c r="C14" s="167"/>
      <c r="D14" s="168">
        <v>33414</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5.87</v>
      </c>
      <c r="C19" s="179">
        <f>ROUND(VALUE(SUBSTITUTE(実質収支比率等に係る経年分析!G$48,"▲","-")),2)</f>
        <v>6.23</v>
      </c>
      <c r="D19" s="179">
        <f>ROUND(VALUE(SUBSTITUTE(実質収支比率等に係る経年分析!H$48,"▲","-")),2)</f>
        <v>6.43</v>
      </c>
      <c r="E19" s="179">
        <f>ROUND(VALUE(SUBSTITUTE(実質収支比率等に係る経年分析!I$48,"▲","-")),2)</f>
        <v>9.15</v>
      </c>
      <c r="F19" s="179">
        <f>ROUND(VALUE(SUBSTITUTE(実質収支比率等に係る経年分析!J$48,"▲","-")),2)</f>
        <v>9.4499999999999993</v>
      </c>
    </row>
    <row r="20" spans="1:11" x14ac:dyDescent="0.15">
      <c r="A20" s="179" t="s">
        <v>55</v>
      </c>
      <c r="B20" s="179">
        <f>ROUND(VALUE(SUBSTITUTE(実質収支比率等に係る経年分析!F$47,"▲","-")),2)</f>
        <v>24.72</v>
      </c>
      <c r="C20" s="179">
        <f>ROUND(VALUE(SUBSTITUTE(実質収支比率等に係る経年分析!G$47,"▲","-")),2)</f>
        <v>24.51</v>
      </c>
      <c r="D20" s="179">
        <f>ROUND(VALUE(SUBSTITUTE(実質収支比率等に係る経年分析!H$47,"▲","-")),2)</f>
        <v>21.67</v>
      </c>
      <c r="E20" s="179">
        <f>ROUND(VALUE(SUBSTITUTE(実質収支比率等に係る経年分析!I$47,"▲","-")),2)</f>
        <v>20.8</v>
      </c>
      <c r="F20" s="179">
        <f>ROUND(VALUE(SUBSTITUTE(実質収支比率等に係る経年分析!J$47,"▲","-")),2)</f>
        <v>21.63</v>
      </c>
    </row>
    <row r="21" spans="1:11" x14ac:dyDescent="0.15">
      <c r="A21" s="179" t="s">
        <v>56</v>
      </c>
      <c r="B21" s="179">
        <f>IF(ISNUMBER(VALUE(SUBSTITUTE(実質収支比率等に係る経年分析!F$49,"▲","-"))),ROUND(VALUE(SUBSTITUTE(実質収支比率等に係る経年分析!F$49,"▲","-")),2),NA())</f>
        <v>-1.22</v>
      </c>
      <c r="C21" s="179">
        <f>IF(ISNUMBER(VALUE(SUBSTITUTE(実質収支比率等に係る経年分析!G$49,"▲","-"))),ROUND(VALUE(SUBSTITUTE(実質収支比率等に係る経年分析!G$49,"▲","-")),2),NA())</f>
        <v>0.45</v>
      </c>
      <c r="D21" s="179">
        <f>IF(ISNUMBER(VALUE(SUBSTITUTE(実質収支比率等に係る経年分析!H$49,"▲","-"))),ROUND(VALUE(SUBSTITUTE(実質収支比率等に係る経年分析!H$49,"▲","-")),2),NA())</f>
        <v>-2.8</v>
      </c>
      <c r="E21" s="179">
        <f>IF(ISNUMBER(VALUE(SUBSTITUTE(実質収支比率等に係る経年分析!I$49,"▲","-"))),ROUND(VALUE(SUBSTITUTE(実質収支比率等に係る経年分析!I$49,"▲","-")),2),NA())</f>
        <v>1.71</v>
      </c>
      <c r="F21" s="179">
        <f>IF(ISNUMBER(VALUE(SUBSTITUTE(実質収支比率等に係る経年分析!J$49,"▲","-"))),ROUND(VALUE(SUBSTITUTE(実質収支比率等に係る経年分析!J$49,"▲","-")),2),NA())</f>
        <v>1.27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9.44</v>
      </c>
    </row>
    <row r="36" spans="1:16" x14ac:dyDescent="0.15">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9.4700000000000006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3789</v>
      </c>
      <c r="E42" s="181"/>
      <c r="F42" s="181"/>
      <c r="G42" s="181">
        <f>'実質公債費比率（分子）の構造'!L$52</f>
        <v>3779</v>
      </c>
      <c r="H42" s="181"/>
      <c r="I42" s="181"/>
      <c r="J42" s="181">
        <f>'実質公債費比率（分子）の構造'!M$52</f>
        <v>3893</v>
      </c>
      <c r="K42" s="181"/>
      <c r="L42" s="181"/>
      <c r="M42" s="181">
        <f>'実質公債費比率（分子）の構造'!N$52</f>
        <v>3841</v>
      </c>
      <c r="N42" s="181"/>
      <c r="O42" s="181"/>
      <c r="P42" s="181">
        <f>'実質公債費比率（分子）の構造'!O$52</f>
        <v>3870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83</v>
      </c>
      <c r="C44" s="181"/>
      <c r="D44" s="181"/>
      <c r="E44" s="181">
        <f>'実質公債費比率（分子）の構造'!L$50</f>
        <v>82</v>
      </c>
      <c r="F44" s="181"/>
      <c r="G44" s="181"/>
      <c r="H44" s="181">
        <f>'実質公債費比率（分子）の構造'!M$50</f>
        <v>83</v>
      </c>
      <c r="I44" s="181"/>
      <c r="J44" s="181"/>
      <c r="K44" s="181">
        <f>'実質公債費比率（分子）の構造'!N$50</f>
        <v>81</v>
      </c>
      <c r="L44" s="181"/>
      <c r="M44" s="181"/>
      <c r="N44" s="181">
        <f>'実質公債費比率（分子）の構造'!O$50</f>
        <v>109</v>
      </c>
      <c r="O44" s="181"/>
      <c r="P44" s="181"/>
    </row>
    <row r="45" spans="1:16" x14ac:dyDescent="0.15">
      <c r="A45" s="181" t="s">
        <v>66</v>
      </c>
      <c r="B45" s="181">
        <f>'実質公債費比率（分子）の構造'!K$49</f>
        <v>426</v>
      </c>
      <c r="C45" s="181"/>
      <c r="D45" s="181"/>
      <c r="E45" s="181">
        <f>'実質公債費比率（分子）の構造'!L$49</f>
        <v>439</v>
      </c>
      <c r="F45" s="181"/>
      <c r="G45" s="181"/>
      <c r="H45" s="181">
        <f>'実質公債費比率（分子）の構造'!M$49</f>
        <v>501</v>
      </c>
      <c r="I45" s="181"/>
      <c r="J45" s="181"/>
      <c r="K45" s="181">
        <f>'実質公債費比率（分子）の構造'!N$49</f>
        <v>477</v>
      </c>
      <c r="L45" s="181"/>
      <c r="M45" s="181"/>
      <c r="N45" s="181">
        <f>'実質公債費比率（分子）の構造'!O$49</f>
        <v>474</v>
      </c>
      <c r="O45" s="181"/>
      <c r="P45" s="181"/>
    </row>
    <row r="46" spans="1:16" x14ac:dyDescent="0.15">
      <c r="A46" s="181" t="s">
        <v>67</v>
      </c>
      <c r="B46" s="181">
        <f>'実質公債費比率（分子）の構造'!K$48</f>
        <v>556</v>
      </c>
      <c r="C46" s="181"/>
      <c r="D46" s="181"/>
      <c r="E46" s="181">
        <f>'実質公債費比率（分子）の構造'!L$48</f>
        <v>549</v>
      </c>
      <c r="F46" s="181"/>
      <c r="G46" s="181"/>
      <c r="H46" s="181">
        <f>'実質公債費比率（分子）の構造'!M$48</f>
        <v>483</v>
      </c>
      <c r="I46" s="181"/>
      <c r="J46" s="181"/>
      <c r="K46" s="181">
        <f>'実質公債費比率（分子）の構造'!N$48</f>
        <v>437</v>
      </c>
      <c r="L46" s="181"/>
      <c r="M46" s="181"/>
      <c r="N46" s="181">
        <f>'実質公債費比率（分子）の構造'!O$48</f>
        <v>427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4766</v>
      </c>
      <c r="C49" s="181"/>
      <c r="D49" s="181"/>
      <c r="E49" s="181">
        <f>'実質公債費比率（分子）の構造'!L$45</f>
        <v>4585</v>
      </c>
      <c r="F49" s="181"/>
      <c r="G49" s="181"/>
      <c r="H49" s="181">
        <f>'実質公債費比率（分子）の構造'!M$45</f>
        <v>4401</v>
      </c>
      <c r="I49" s="181"/>
      <c r="J49" s="181"/>
      <c r="K49" s="181">
        <f>'実質公債費比率（分子）の構造'!N$45</f>
        <v>4351</v>
      </c>
      <c r="L49" s="181"/>
      <c r="M49" s="181"/>
      <c r="N49" s="181">
        <f>'実質公債費比率（分子）の構造'!O$45</f>
        <v>4310</v>
      </c>
      <c r="O49" s="181"/>
      <c r="P49" s="181"/>
    </row>
    <row r="50" spans="1:16" x14ac:dyDescent="0.15">
      <c r="A50" s="181" t="s">
        <v>71</v>
      </c>
      <c r="B50" s="181" t="e">
        <f>NA()</f>
        <v>#N/A</v>
      </c>
      <c r="C50" s="181">
        <f>IF(ISNUMBER('実質公債費比率（分子）の構造'!K$53),'実質公債費比率（分子）の構造'!K$53,NA())</f>
        <v>2042</v>
      </c>
      <c r="D50" s="181" t="e">
        <f>NA()</f>
        <v>#N/A</v>
      </c>
      <c r="E50" s="181" t="e">
        <f>NA()</f>
        <v>#N/A</v>
      </c>
      <c r="F50" s="181">
        <f>IF(ISNUMBER('実質公債費比率（分子）の構造'!L$53),'実質公債費比率（分子）の構造'!L$53,NA())</f>
        <v>1876</v>
      </c>
      <c r="G50" s="181" t="e">
        <f>NA()</f>
        <v>#N/A</v>
      </c>
      <c r="H50" s="181" t="e">
        <f>NA()</f>
        <v>#N/A</v>
      </c>
      <c r="I50" s="181">
        <f>IF(ISNUMBER('実質公債費比率（分子）の構造'!M$53),'実質公債費比率（分子）の構造'!M$53,NA())</f>
        <v>1575</v>
      </c>
      <c r="J50" s="181" t="e">
        <f>NA()</f>
        <v>#N/A</v>
      </c>
      <c r="K50" s="181" t="e">
        <f>NA()</f>
        <v>#N/A</v>
      </c>
      <c r="L50" s="181">
        <f>IF(ISNUMBER('実質公債費比率（分子）の構造'!N$53),'実質公債費比率（分子）の構造'!N$53,NA())</f>
        <v>1505</v>
      </c>
      <c r="M50" s="181" t="e">
        <f>NA()</f>
        <v>#N/A</v>
      </c>
      <c r="N50" s="181" t="e">
        <f>NA()</f>
        <v>#N/A</v>
      </c>
      <c r="O50" s="181">
        <f>IF(ISNUMBER('実質公債費比率（分子）の構造'!O$53),'実質公債費比率（分子）の構造'!O$53,NA())</f>
        <v>1450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33939</v>
      </c>
      <c r="E56" s="180"/>
      <c r="F56" s="180"/>
      <c r="G56" s="180">
        <f>'将来負担比率（分子）の構造'!J$52</f>
        <v>34273</v>
      </c>
      <c r="H56" s="180"/>
      <c r="I56" s="180"/>
      <c r="J56" s="180">
        <f>'将来負担比率（分子）の構造'!K$52</f>
        <v>33656</v>
      </c>
      <c r="K56" s="180"/>
      <c r="L56" s="180"/>
      <c r="M56" s="180">
        <f>'将来負担比率（分子）の構造'!L$52</f>
        <v>33589</v>
      </c>
      <c r="N56" s="180"/>
      <c r="O56" s="180"/>
      <c r="P56" s="180">
        <f>'将来負担比率（分子）の構造'!M$52</f>
        <v>34570</v>
      </c>
    </row>
    <row r="57" spans="1:16" x14ac:dyDescent="0.15">
      <c r="A57" s="180" t="s">
        <v>42</v>
      </c>
      <c r="B57" s="180"/>
      <c r="C57" s="180"/>
      <c r="D57" s="180">
        <f>'将来負担比率（分子）の構造'!I$51</f>
        <v>4624</v>
      </c>
      <c r="E57" s="180"/>
      <c r="F57" s="180"/>
      <c r="G57" s="180">
        <f>'将来負担比率（分子）の構造'!J$51</f>
        <v>4358</v>
      </c>
      <c r="H57" s="180"/>
      <c r="I57" s="180"/>
      <c r="J57" s="180">
        <f>'将来負担比率（分子）の構造'!K$51</f>
        <v>5207</v>
      </c>
      <c r="K57" s="180"/>
      <c r="L57" s="180"/>
      <c r="M57" s="180">
        <f>'将来負担比率（分子）の構造'!L$51</f>
        <v>5050</v>
      </c>
      <c r="N57" s="180"/>
      <c r="O57" s="180"/>
      <c r="P57" s="180">
        <f>'将来負担比率（分子）の構造'!M$51</f>
        <v>4864</v>
      </c>
    </row>
    <row r="58" spans="1:16" x14ac:dyDescent="0.15">
      <c r="A58" s="180" t="s">
        <v>41</v>
      </c>
      <c r="B58" s="180"/>
      <c r="C58" s="180"/>
      <c r="D58" s="180">
        <f>'将来負担比率（分子）の構造'!I$50</f>
        <v>13459</v>
      </c>
      <c r="E58" s="180"/>
      <c r="F58" s="180"/>
      <c r="G58" s="180">
        <f>'将来負担比率（分子）の構造'!J$50</f>
        <v>14730</v>
      </c>
      <c r="H58" s="180"/>
      <c r="I58" s="180"/>
      <c r="J58" s="180">
        <f>'将来負担比率（分子）の構造'!K$50</f>
        <v>14266</v>
      </c>
      <c r="K58" s="180"/>
      <c r="L58" s="180"/>
      <c r="M58" s="180">
        <f>'将来負担比率（分子）の構造'!L$50</f>
        <v>14952</v>
      </c>
      <c r="N58" s="180"/>
      <c r="O58" s="180"/>
      <c r="P58" s="180">
        <f>'将来負担比率（分子）の構造'!M$50</f>
        <v>16701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5445</v>
      </c>
      <c r="C62" s="180"/>
      <c r="D62" s="180"/>
      <c r="E62" s="180">
        <f>'将来負担比率（分子）の構造'!J$45</f>
        <v>5264</v>
      </c>
      <c r="F62" s="180"/>
      <c r="G62" s="180"/>
      <c r="H62" s="180">
        <f>'将来負担比率（分子）の構造'!K$45</f>
        <v>5242</v>
      </c>
      <c r="I62" s="180"/>
      <c r="J62" s="180"/>
      <c r="K62" s="180">
        <f>'将来負担比率（分子）の構造'!L$45</f>
        <v>4868</v>
      </c>
      <c r="L62" s="180"/>
      <c r="M62" s="180"/>
      <c r="N62" s="180">
        <f>'将来負担比率（分子）の構造'!M$45</f>
        <v>4698</v>
      </c>
      <c r="O62" s="180"/>
      <c r="P62" s="180"/>
    </row>
    <row r="63" spans="1:16" x14ac:dyDescent="0.15">
      <c r="A63" s="180" t="s">
        <v>34</v>
      </c>
      <c r="B63" s="180">
        <f>'将来負担比率（分子）の構造'!I$44</f>
        <v>3474</v>
      </c>
      <c r="C63" s="180"/>
      <c r="D63" s="180"/>
      <c r="E63" s="180">
        <f>'将来負担比率（分子）の構造'!J$44</f>
        <v>3173</v>
      </c>
      <c r="F63" s="180"/>
      <c r="G63" s="180"/>
      <c r="H63" s="180">
        <f>'将来負担比率（分子）の構造'!K$44</f>
        <v>2752</v>
      </c>
      <c r="I63" s="180"/>
      <c r="J63" s="180"/>
      <c r="K63" s="180">
        <f>'将来負担比率（分子）の構造'!L$44</f>
        <v>2380</v>
      </c>
      <c r="L63" s="180"/>
      <c r="M63" s="180"/>
      <c r="N63" s="180">
        <f>'将来負担比率（分子）の構造'!M$44</f>
        <v>1934</v>
      </c>
      <c r="O63" s="180"/>
      <c r="P63" s="180"/>
    </row>
    <row r="64" spans="1:16" x14ac:dyDescent="0.15">
      <c r="A64" s="180" t="s">
        <v>33</v>
      </c>
      <c r="B64" s="180">
        <f>'将来負担比率（分子）の構造'!I$43</f>
        <v>5584</v>
      </c>
      <c r="C64" s="180"/>
      <c r="D64" s="180"/>
      <c r="E64" s="180">
        <f>'将来負担比率（分子）の構造'!J$43</f>
        <v>5319</v>
      </c>
      <c r="F64" s="180"/>
      <c r="G64" s="180"/>
      <c r="H64" s="180">
        <f>'将来負担比率（分子）の構造'!K$43</f>
        <v>5257</v>
      </c>
      <c r="I64" s="180"/>
      <c r="J64" s="180"/>
      <c r="K64" s="180">
        <f>'将来負担比率（分子）の構造'!L$43</f>
        <v>4972</v>
      </c>
      <c r="L64" s="180"/>
      <c r="M64" s="180"/>
      <c r="N64" s="180">
        <f>'将来負担比率（分子）の構造'!M$43</f>
        <v>4862</v>
      </c>
      <c r="O64" s="180"/>
      <c r="P64" s="180"/>
    </row>
    <row r="65" spans="1:16" x14ac:dyDescent="0.15">
      <c r="A65" s="180" t="s">
        <v>32</v>
      </c>
      <c r="B65" s="180">
        <f>'将来負担比率（分子）の構造'!I$42</f>
        <v>354</v>
      </c>
      <c r="C65" s="180"/>
      <c r="D65" s="180"/>
      <c r="E65" s="180">
        <f>'将来負担比率（分子）の構造'!J$42</f>
        <v>283</v>
      </c>
      <c r="F65" s="180"/>
      <c r="G65" s="180"/>
      <c r="H65" s="180">
        <f>'将来負担比率（分子）の構造'!K$42</f>
        <v>211</v>
      </c>
      <c r="I65" s="180"/>
      <c r="J65" s="180"/>
      <c r="K65" s="180">
        <f>'将来負担比率（分子）の構造'!L$42</f>
        <v>139</v>
      </c>
      <c r="L65" s="180"/>
      <c r="M65" s="180"/>
      <c r="N65" s="180">
        <f>'将来負担比率（分子）の構造'!M$42</f>
        <v>792</v>
      </c>
      <c r="O65" s="180"/>
      <c r="P65" s="180"/>
    </row>
    <row r="66" spans="1:16" x14ac:dyDescent="0.15">
      <c r="A66" s="180" t="s">
        <v>31</v>
      </c>
      <c r="B66" s="180">
        <f>'将来負担比率（分子）の構造'!I$41</f>
        <v>40304</v>
      </c>
      <c r="C66" s="180"/>
      <c r="D66" s="180"/>
      <c r="E66" s="180">
        <f>'将来負担比率（分子）の構造'!J$41</f>
        <v>40209</v>
      </c>
      <c r="F66" s="180"/>
      <c r="G66" s="180"/>
      <c r="H66" s="180">
        <f>'将来負担比率（分子）の構造'!K$41</f>
        <v>39134</v>
      </c>
      <c r="I66" s="180"/>
      <c r="J66" s="180"/>
      <c r="K66" s="180">
        <f>'将来負担比率（分子）の構造'!L$41</f>
        <v>38907</v>
      </c>
      <c r="L66" s="180"/>
      <c r="M66" s="180"/>
      <c r="N66" s="180">
        <f>'将来負担比率（分子）の構造'!M$41</f>
        <v>40216</v>
      </c>
      <c r="O66" s="180"/>
      <c r="P66" s="180"/>
    </row>
    <row r="67" spans="1:16" x14ac:dyDescent="0.15">
      <c r="A67" s="180" t="s">
        <v>75</v>
      </c>
      <c r="B67" s="180" t="e">
        <f>NA()</f>
        <v>#N/A</v>
      </c>
      <c r="C67" s="180">
        <f>IF(ISNUMBER('将来負担比率（分子）の構造'!I$53), IF('将来負担比率（分子）の構造'!I$53 &lt; 0, 0, '将来負担比率（分子）の構造'!I$53), NA())</f>
        <v>3140</v>
      </c>
      <c r="D67" s="180" t="e">
        <f>NA()</f>
        <v>#N/A</v>
      </c>
      <c r="E67" s="180" t="e">
        <f>NA()</f>
        <v>#N/A</v>
      </c>
      <c r="F67" s="180">
        <f>IF(ISNUMBER('将来負担比率（分子）の構造'!J$53), IF('将来負担比率（分子）の構造'!J$53 &lt; 0, 0, '将来負担比率（分子）の構造'!J$53), NA())</f>
        <v>886</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5561</v>
      </c>
      <c r="C72" s="184">
        <f>基金残高に係る経年分析!G55</f>
        <v>5310</v>
      </c>
      <c r="D72" s="184">
        <f>基金残高に係る経年分析!H55</f>
        <v>5549</v>
      </c>
    </row>
    <row r="73" spans="1:16" x14ac:dyDescent="0.15">
      <c r="A73" s="183" t="s">
        <v>78</v>
      </c>
      <c r="B73" s="184">
        <f>基金残高に係る経年分析!F56</f>
        <v>1480</v>
      </c>
      <c r="C73" s="184">
        <f>基金残高に係る経年分析!G56</f>
        <v>1381</v>
      </c>
      <c r="D73" s="184">
        <f>基金残高に係る経年分析!H56</f>
        <v>1281</v>
      </c>
    </row>
    <row r="74" spans="1:16" x14ac:dyDescent="0.15">
      <c r="A74" s="183" t="s">
        <v>79</v>
      </c>
      <c r="B74" s="184">
        <f>基金残高に係る経年分析!F57</f>
        <v>7140</v>
      </c>
      <c r="C74" s="184">
        <f>基金残高に係る経年分析!G57</f>
        <v>8302</v>
      </c>
      <c r="D74" s="184">
        <f>基金残高に係る経年分析!H57</f>
        <v>10039</v>
      </c>
    </row>
  </sheetData>
  <sheetProtection algorithmName="SHA-512" hashValue="JwZy2Dk8yQKPdAJxI4cZYnvmxAjrubQAxAQNKDboLiK2vh7HekfdnFLhJkugN+DwlGZPEqFJCL+v+/gBPXzbPA==" saltValue="hkvXlQSP/nxKiDDB7FOl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22"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10863321</v>
      </c>
      <c r="S5" s="689"/>
      <c r="T5" s="689"/>
      <c r="U5" s="689"/>
      <c r="V5" s="689"/>
      <c r="W5" s="689"/>
      <c r="X5" s="689"/>
      <c r="Y5" s="735"/>
      <c r="Z5" s="753">
        <v>19.5</v>
      </c>
      <c r="AA5" s="753"/>
      <c r="AB5" s="753"/>
      <c r="AC5" s="753"/>
      <c r="AD5" s="754">
        <v>10429682</v>
      </c>
      <c r="AE5" s="754"/>
      <c r="AF5" s="754"/>
      <c r="AG5" s="754"/>
      <c r="AH5" s="754"/>
      <c r="AI5" s="754"/>
      <c r="AJ5" s="754"/>
      <c r="AK5" s="754"/>
      <c r="AL5" s="736">
        <v>41.6</v>
      </c>
      <c r="AM5" s="705"/>
      <c r="AN5" s="705"/>
      <c r="AO5" s="737"/>
      <c r="AP5" s="722" t="s">
        <v>226</v>
      </c>
      <c r="AQ5" s="723"/>
      <c r="AR5" s="723"/>
      <c r="AS5" s="723"/>
      <c r="AT5" s="723"/>
      <c r="AU5" s="723"/>
      <c r="AV5" s="723"/>
      <c r="AW5" s="723"/>
      <c r="AX5" s="723"/>
      <c r="AY5" s="723"/>
      <c r="AZ5" s="723"/>
      <c r="BA5" s="723"/>
      <c r="BB5" s="723"/>
      <c r="BC5" s="723"/>
      <c r="BD5" s="723"/>
      <c r="BE5" s="723"/>
      <c r="BF5" s="724"/>
      <c r="BG5" s="623">
        <v>10429682</v>
      </c>
      <c r="BH5" s="626"/>
      <c r="BI5" s="626"/>
      <c r="BJ5" s="626"/>
      <c r="BK5" s="626"/>
      <c r="BL5" s="626"/>
      <c r="BM5" s="626"/>
      <c r="BN5" s="627"/>
      <c r="BO5" s="685">
        <v>96</v>
      </c>
      <c r="BP5" s="685"/>
      <c r="BQ5" s="685"/>
      <c r="BR5" s="685"/>
      <c r="BS5" s="686">
        <v>95210</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477851</v>
      </c>
      <c r="S6" s="626"/>
      <c r="T6" s="626"/>
      <c r="U6" s="626"/>
      <c r="V6" s="626"/>
      <c r="W6" s="626"/>
      <c r="X6" s="626"/>
      <c r="Y6" s="627"/>
      <c r="Z6" s="685">
        <v>0.9</v>
      </c>
      <c r="AA6" s="685"/>
      <c r="AB6" s="685"/>
      <c r="AC6" s="685"/>
      <c r="AD6" s="686">
        <v>477851</v>
      </c>
      <c r="AE6" s="686"/>
      <c r="AF6" s="686"/>
      <c r="AG6" s="686"/>
      <c r="AH6" s="686"/>
      <c r="AI6" s="686"/>
      <c r="AJ6" s="686"/>
      <c r="AK6" s="686"/>
      <c r="AL6" s="628">
        <v>1.9</v>
      </c>
      <c r="AM6" s="629"/>
      <c r="AN6" s="629"/>
      <c r="AO6" s="687"/>
      <c r="AP6" s="620" t="s">
        <v>231</v>
      </c>
      <c r="AQ6" s="621"/>
      <c r="AR6" s="621"/>
      <c r="AS6" s="621"/>
      <c r="AT6" s="621"/>
      <c r="AU6" s="621"/>
      <c r="AV6" s="621"/>
      <c r="AW6" s="621"/>
      <c r="AX6" s="621"/>
      <c r="AY6" s="621"/>
      <c r="AZ6" s="621"/>
      <c r="BA6" s="621"/>
      <c r="BB6" s="621"/>
      <c r="BC6" s="621"/>
      <c r="BD6" s="621"/>
      <c r="BE6" s="621"/>
      <c r="BF6" s="622"/>
      <c r="BG6" s="623">
        <v>10429682</v>
      </c>
      <c r="BH6" s="626"/>
      <c r="BI6" s="626"/>
      <c r="BJ6" s="626"/>
      <c r="BK6" s="626"/>
      <c r="BL6" s="626"/>
      <c r="BM6" s="626"/>
      <c r="BN6" s="627"/>
      <c r="BO6" s="685">
        <v>96</v>
      </c>
      <c r="BP6" s="685"/>
      <c r="BQ6" s="685"/>
      <c r="BR6" s="685"/>
      <c r="BS6" s="686">
        <v>95210</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288391</v>
      </c>
      <c r="CS6" s="626"/>
      <c r="CT6" s="626"/>
      <c r="CU6" s="626"/>
      <c r="CV6" s="626"/>
      <c r="CW6" s="626"/>
      <c r="CX6" s="626"/>
      <c r="CY6" s="627"/>
      <c r="CZ6" s="736">
        <v>0.5</v>
      </c>
      <c r="DA6" s="705"/>
      <c r="DB6" s="705"/>
      <c r="DC6" s="739"/>
      <c r="DD6" s="631" t="s">
        <v>233</v>
      </c>
      <c r="DE6" s="626"/>
      <c r="DF6" s="626"/>
      <c r="DG6" s="626"/>
      <c r="DH6" s="626"/>
      <c r="DI6" s="626"/>
      <c r="DJ6" s="626"/>
      <c r="DK6" s="626"/>
      <c r="DL6" s="626"/>
      <c r="DM6" s="626"/>
      <c r="DN6" s="626"/>
      <c r="DO6" s="626"/>
      <c r="DP6" s="627"/>
      <c r="DQ6" s="631">
        <v>288344</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18055</v>
      </c>
      <c r="S7" s="626"/>
      <c r="T7" s="626"/>
      <c r="U7" s="626"/>
      <c r="V7" s="626"/>
      <c r="W7" s="626"/>
      <c r="X7" s="626"/>
      <c r="Y7" s="627"/>
      <c r="Z7" s="685">
        <v>0</v>
      </c>
      <c r="AA7" s="685"/>
      <c r="AB7" s="685"/>
      <c r="AC7" s="685"/>
      <c r="AD7" s="686">
        <v>18055</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4682867</v>
      </c>
      <c r="BH7" s="626"/>
      <c r="BI7" s="626"/>
      <c r="BJ7" s="626"/>
      <c r="BK7" s="626"/>
      <c r="BL7" s="626"/>
      <c r="BM7" s="626"/>
      <c r="BN7" s="627"/>
      <c r="BO7" s="685">
        <v>43.1</v>
      </c>
      <c r="BP7" s="685"/>
      <c r="BQ7" s="685"/>
      <c r="BR7" s="685"/>
      <c r="BS7" s="686">
        <v>95210</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8795553</v>
      </c>
      <c r="CS7" s="626"/>
      <c r="CT7" s="626"/>
      <c r="CU7" s="626"/>
      <c r="CV7" s="626"/>
      <c r="CW7" s="626"/>
      <c r="CX7" s="626"/>
      <c r="CY7" s="627"/>
      <c r="CZ7" s="685">
        <v>16.600000000000001</v>
      </c>
      <c r="DA7" s="685"/>
      <c r="DB7" s="685"/>
      <c r="DC7" s="685"/>
      <c r="DD7" s="631">
        <v>429178</v>
      </c>
      <c r="DE7" s="626"/>
      <c r="DF7" s="626"/>
      <c r="DG7" s="626"/>
      <c r="DH7" s="626"/>
      <c r="DI7" s="626"/>
      <c r="DJ7" s="626"/>
      <c r="DK7" s="626"/>
      <c r="DL7" s="626"/>
      <c r="DM7" s="626"/>
      <c r="DN7" s="626"/>
      <c r="DO7" s="626"/>
      <c r="DP7" s="627"/>
      <c r="DQ7" s="631">
        <v>6255882</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20030</v>
      </c>
      <c r="S8" s="626"/>
      <c r="T8" s="626"/>
      <c r="U8" s="626"/>
      <c r="V8" s="626"/>
      <c r="W8" s="626"/>
      <c r="X8" s="626"/>
      <c r="Y8" s="627"/>
      <c r="Z8" s="685">
        <v>0</v>
      </c>
      <c r="AA8" s="685"/>
      <c r="AB8" s="685"/>
      <c r="AC8" s="685"/>
      <c r="AD8" s="686">
        <v>20030</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160754</v>
      </c>
      <c r="BH8" s="626"/>
      <c r="BI8" s="626"/>
      <c r="BJ8" s="626"/>
      <c r="BK8" s="626"/>
      <c r="BL8" s="626"/>
      <c r="BM8" s="626"/>
      <c r="BN8" s="627"/>
      <c r="BO8" s="685">
        <v>1.5</v>
      </c>
      <c r="BP8" s="685"/>
      <c r="BQ8" s="685"/>
      <c r="BR8" s="685"/>
      <c r="BS8" s="631" t="s">
        <v>129</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18766666</v>
      </c>
      <c r="CS8" s="626"/>
      <c r="CT8" s="626"/>
      <c r="CU8" s="626"/>
      <c r="CV8" s="626"/>
      <c r="CW8" s="626"/>
      <c r="CX8" s="626"/>
      <c r="CY8" s="627"/>
      <c r="CZ8" s="685">
        <v>35.299999999999997</v>
      </c>
      <c r="DA8" s="685"/>
      <c r="DB8" s="685"/>
      <c r="DC8" s="685"/>
      <c r="DD8" s="631">
        <v>299173</v>
      </c>
      <c r="DE8" s="626"/>
      <c r="DF8" s="626"/>
      <c r="DG8" s="626"/>
      <c r="DH8" s="626"/>
      <c r="DI8" s="626"/>
      <c r="DJ8" s="626"/>
      <c r="DK8" s="626"/>
      <c r="DL8" s="626"/>
      <c r="DM8" s="626"/>
      <c r="DN8" s="626"/>
      <c r="DO8" s="626"/>
      <c r="DP8" s="627"/>
      <c r="DQ8" s="631">
        <v>7676262</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23531</v>
      </c>
      <c r="S9" s="626"/>
      <c r="T9" s="626"/>
      <c r="U9" s="626"/>
      <c r="V9" s="626"/>
      <c r="W9" s="626"/>
      <c r="X9" s="626"/>
      <c r="Y9" s="627"/>
      <c r="Z9" s="685">
        <v>0</v>
      </c>
      <c r="AA9" s="685"/>
      <c r="AB9" s="685"/>
      <c r="AC9" s="685"/>
      <c r="AD9" s="686">
        <v>23531</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3797144</v>
      </c>
      <c r="BH9" s="626"/>
      <c r="BI9" s="626"/>
      <c r="BJ9" s="626"/>
      <c r="BK9" s="626"/>
      <c r="BL9" s="626"/>
      <c r="BM9" s="626"/>
      <c r="BN9" s="627"/>
      <c r="BO9" s="685">
        <v>35</v>
      </c>
      <c r="BP9" s="685"/>
      <c r="BQ9" s="685"/>
      <c r="BR9" s="685"/>
      <c r="BS9" s="631" t="s">
        <v>129</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3087550</v>
      </c>
      <c r="CS9" s="626"/>
      <c r="CT9" s="626"/>
      <c r="CU9" s="626"/>
      <c r="CV9" s="626"/>
      <c r="CW9" s="626"/>
      <c r="CX9" s="626"/>
      <c r="CY9" s="627"/>
      <c r="CZ9" s="685">
        <v>5.8</v>
      </c>
      <c r="DA9" s="685"/>
      <c r="DB9" s="685"/>
      <c r="DC9" s="685"/>
      <c r="DD9" s="631">
        <v>241613</v>
      </c>
      <c r="DE9" s="626"/>
      <c r="DF9" s="626"/>
      <c r="DG9" s="626"/>
      <c r="DH9" s="626"/>
      <c r="DI9" s="626"/>
      <c r="DJ9" s="626"/>
      <c r="DK9" s="626"/>
      <c r="DL9" s="626"/>
      <c r="DM9" s="626"/>
      <c r="DN9" s="626"/>
      <c r="DO9" s="626"/>
      <c r="DP9" s="627"/>
      <c r="DQ9" s="631">
        <v>2679551</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233</v>
      </c>
      <c r="S10" s="626"/>
      <c r="T10" s="626"/>
      <c r="U10" s="626"/>
      <c r="V10" s="626"/>
      <c r="W10" s="626"/>
      <c r="X10" s="626"/>
      <c r="Y10" s="627"/>
      <c r="Z10" s="685" t="s">
        <v>129</v>
      </c>
      <c r="AA10" s="685"/>
      <c r="AB10" s="685"/>
      <c r="AC10" s="685"/>
      <c r="AD10" s="686" t="s">
        <v>129</v>
      </c>
      <c r="AE10" s="686"/>
      <c r="AF10" s="686"/>
      <c r="AG10" s="686"/>
      <c r="AH10" s="686"/>
      <c r="AI10" s="686"/>
      <c r="AJ10" s="686"/>
      <c r="AK10" s="686"/>
      <c r="AL10" s="628" t="s">
        <v>129</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244731</v>
      </c>
      <c r="BH10" s="626"/>
      <c r="BI10" s="626"/>
      <c r="BJ10" s="626"/>
      <c r="BK10" s="626"/>
      <c r="BL10" s="626"/>
      <c r="BM10" s="626"/>
      <c r="BN10" s="627"/>
      <c r="BO10" s="685">
        <v>2.2999999999999998</v>
      </c>
      <c r="BP10" s="685"/>
      <c r="BQ10" s="685"/>
      <c r="BR10" s="685"/>
      <c r="BS10" s="631" t="s">
        <v>233</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60427</v>
      </c>
      <c r="CS10" s="626"/>
      <c r="CT10" s="626"/>
      <c r="CU10" s="626"/>
      <c r="CV10" s="626"/>
      <c r="CW10" s="626"/>
      <c r="CX10" s="626"/>
      <c r="CY10" s="627"/>
      <c r="CZ10" s="685">
        <v>0.1</v>
      </c>
      <c r="DA10" s="685"/>
      <c r="DB10" s="685"/>
      <c r="DC10" s="685"/>
      <c r="DD10" s="631" t="s">
        <v>129</v>
      </c>
      <c r="DE10" s="626"/>
      <c r="DF10" s="626"/>
      <c r="DG10" s="626"/>
      <c r="DH10" s="626"/>
      <c r="DI10" s="626"/>
      <c r="DJ10" s="626"/>
      <c r="DK10" s="626"/>
      <c r="DL10" s="626"/>
      <c r="DM10" s="626"/>
      <c r="DN10" s="626"/>
      <c r="DO10" s="626"/>
      <c r="DP10" s="627"/>
      <c r="DQ10" s="631">
        <v>60404</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233</v>
      </c>
      <c r="AA11" s="685"/>
      <c r="AB11" s="685"/>
      <c r="AC11" s="685"/>
      <c r="AD11" s="686" t="s">
        <v>129</v>
      </c>
      <c r="AE11" s="686"/>
      <c r="AF11" s="686"/>
      <c r="AG11" s="686"/>
      <c r="AH11" s="686"/>
      <c r="AI11" s="686"/>
      <c r="AJ11" s="686"/>
      <c r="AK11" s="686"/>
      <c r="AL11" s="628" t="s">
        <v>233</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480238</v>
      </c>
      <c r="BH11" s="626"/>
      <c r="BI11" s="626"/>
      <c r="BJ11" s="626"/>
      <c r="BK11" s="626"/>
      <c r="BL11" s="626"/>
      <c r="BM11" s="626"/>
      <c r="BN11" s="627"/>
      <c r="BO11" s="685">
        <v>4.4000000000000004</v>
      </c>
      <c r="BP11" s="685"/>
      <c r="BQ11" s="685"/>
      <c r="BR11" s="685"/>
      <c r="BS11" s="631">
        <v>95210</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3861002</v>
      </c>
      <c r="CS11" s="626"/>
      <c r="CT11" s="626"/>
      <c r="CU11" s="626"/>
      <c r="CV11" s="626"/>
      <c r="CW11" s="626"/>
      <c r="CX11" s="626"/>
      <c r="CY11" s="627"/>
      <c r="CZ11" s="685">
        <v>7.3</v>
      </c>
      <c r="DA11" s="685"/>
      <c r="DB11" s="685"/>
      <c r="DC11" s="685"/>
      <c r="DD11" s="631">
        <v>1353840</v>
      </c>
      <c r="DE11" s="626"/>
      <c r="DF11" s="626"/>
      <c r="DG11" s="626"/>
      <c r="DH11" s="626"/>
      <c r="DI11" s="626"/>
      <c r="DJ11" s="626"/>
      <c r="DK11" s="626"/>
      <c r="DL11" s="626"/>
      <c r="DM11" s="626"/>
      <c r="DN11" s="626"/>
      <c r="DO11" s="626"/>
      <c r="DP11" s="627"/>
      <c r="DQ11" s="631">
        <v>2382698</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1939796</v>
      </c>
      <c r="S12" s="626"/>
      <c r="T12" s="626"/>
      <c r="U12" s="626"/>
      <c r="V12" s="626"/>
      <c r="W12" s="626"/>
      <c r="X12" s="626"/>
      <c r="Y12" s="627"/>
      <c r="Z12" s="685">
        <v>3.5</v>
      </c>
      <c r="AA12" s="685"/>
      <c r="AB12" s="685"/>
      <c r="AC12" s="685"/>
      <c r="AD12" s="686">
        <v>1939796</v>
      </c>
      <c r="AE12" s="686"/>
      <c r="AF12" s="686"/>
      <c r="AG12" s="686"/>
      <c r="AH12" s="686"/>
      <c r="AI12" s="686"/>
      <c r="AJ12" s="686"/>
      <c r="AK12" s="686"/>
      <c r="AL12" s="628">
        <v>7.7</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4636460</v>
      </c>
      <c r="BH12" s="626"/>
      <c r="BI12" s="626"/>
      <c r="BJ12" s="626"/>
      <c r="BK12" s="626"/>
      <c r="BL12" s="626"/>
      <c r="BM12" s="626"/>
      <c r="BN12" s="627"/>
      <c r="BO12" s="685">
        <v>42.7</v>
      </c>
      <c r="BP12" s="685"/>
      <c r="BQ12" s="685"/>
      <c r="BR12" s="685"/>
      <c r="BS12" s="631" t="s">
        <v>233</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677892</v>
      </c>
      <c r="CS12" s="626"/>
      <c r="CT12" s="626"/>
      <c r="CU12" s="626"/>
      <c r="CV12" s="626"/>
      <c r="CW12" s="626"/>
      <c r="CX12" s="626"/>
      <c r="CY12" s="627"/>
      <c r="CZ12" s="685">
        <v>1.3</v>
      </c>
      <c r="DA12" s="685"/>
      <c r="DB12" s="685"/>
      <c r="DC12" s="685"/>
      <c r="DD12" s="631">
        <v>9893</v>
      </c>
      <c r="DE12" s="626"/>
      <c r="DF12" s="626"/>
      <c r="DG12" s="626"/>
      <c r="DH12" s="626"/>
      <c r="DI12" s="626"/>
      <c r="DJ12" s="626"/>
      <c r="DK12" s="626"/>
      <c r="DL12" s="626"/>
      <c r="DM12" s="626"/>
      <c r="DN12" s="626"/>
      <c r="DO12" s="626"/>
      <c r="DP12" s="627"/>
      <c r="DQ12" s="631">
        <v>650790</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8628</v>
      </c>
      <c r="S13" s="626"/>
      <c r="T13" s="626"/>
      <c r="U13" s="626"/>
      <c r="V13" s="626"/>
      <c r="W13" s="626"/>
      <c r="X13" s="626"/>
      <c r="Y13" s="627"/>
      <c r="Z13" s="685">
        <v>0</v>
      </c>
      <c r="AA13" s="685"/>
      <c r="AB13" s="685"/>
      <c r="AC13" s="685"/>
      <c r="AD13" s="686">
        <v>8628</v>
      </c>
      <c r="AE13" s="686"/>
      <c r="AF13" s="686"/>
      <c r="AG13" s="686"/>
      <c r="AH13" s="686"/>
      <c r="AI13" s="686"/>
      <c r="AJ13" s="686"/>
      <c r="AK13" s="686"/>
      <c r="AL13" s="628">
        <v>0</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4566439</v>
      </c>
      <c r="BH13" s="626"/>
      <c r="BI13" s="626"/>
      <c r="BJ13" s="626"/>
      <c r="BK13" s="626"/>
      <c r="BL13" s="626"/>
      <c r="BM13" s="626"/>
      <c r="BN13" s="627"/>
      <c r="BO13" s="685">
        <v>42</v>
      </c>
      <c r="BP13" s="685"/>
      <c r="BQ13" s="685"/>
      <c r="BR13" s="685"/>
      <c r="BS13" s="631" t="s">
        <v>233</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3259037</v>
      </c>
      <c r="CS13" s="626"/>
      <c r="CT13" s="626"/>
      <c r="CU13" s="626"/>
      <c r="CV13" s="626"/>
      <c r="CW13" s="626"/>
      <c r="CX13" s="626"/>
      <c r="CY13" s="627"/>
      <c r="CZ13" s="685">
        <v>6.1</v>
      </c>
      <c r="DA13" s="685"/>
      <c r="DB13" s="685"/>
      <c r="DC13" s="685"/>
      <c r="DD13" s="631">
        <v>1878221</v>
      </c>
      <c r="DE13" s="626"/>
      <c r="DF13" s="626"/>
      <c r="DG13" s="626"/>
      <c r="DH13" s="626"/>
      <c r="DI13" s="626"/>
      <c r="DJ13" s="626"/>
      <c r="DK13" s="626"/>
      <c r="DL13" s="626"/>
      <c r="DM13" s="626"/>
      <c r="DN13" s="626"/>
      <c r="DO13" s="626"/>
      <c r="DP13" s="627"/>
      <c r="DQ13" s="631">
        <v>1981141</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129</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397389</v>
      </c>
      <c r="BH14" s="626"/>
      <c r="BI14" s="626"/>
      <c r="BJ14" s="626"/>
      <c r="BK14" s="626"/>
      <c r="BL14" s="626"/>
      <c r="BM14" s="626"/>
      <c r="BN14" s="627"/>
      <c r="BO14" s="685">
        <v>3.7</v>
      </c>
      <c r="BP14" s="685"/>
      <c r="BQ14" s="685"/>
      <c r="BR14" s="685"/>
      <c r="BS14" s="631" t="s">
        <v>233</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1474945</v>
      </c>
      <c r="CS14" s="626"/>
      <c r="CT14" s="626"/>
      <c r="CU14" s="626"/>
      <c r="CV14" s="626"/>
      <c r="CW14" s="626"/>
      <c r="CX14" s="626"/>
      <c r="CY14" s="627"/>
      <c r="CZ14" s="685">
        <v>2.8</v>
      </c>
      <c r="DA14" s="685"/>
      <c r="DB14" s="685"/>
      <c r="DC14" s="685"/>
      <c r="DD14" s="631">
        <v>156098</v>
      </c>
      <c r="DE14" s="626"/>
      <c r="DF14" s="626"/>
      <c r="DG14" s="626"/>
      <c r="DH14" s="626"/>
      <c r="DI14" s="626"/>
      <c r="DJ14" s="626"/>
      <c r="DK14" s="626"/>
      <c r="DL14" s="626"/>
      <c r="DM14" s="626"/>
      <c r="DN14" s="626"/>
      <c r="DO14" s="626"/>
      <c r="DP14" s="627"/>
      <c r="DQ14" s="631">
        <v>1426902</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84233</v>
      </c>
      <c r="S15" s="626"/>
      <c r="T15" s="626"/>
      <c r="U15" s="626"/>
      <c r="V15" s="626"/>
      <c r="W15" s="626"/>
      <c r="X15" s="626"/>
      <c r="Y15" s="627"/>
      <c r="Z15" s="685">
        <v>0.2</v>
      </c>
      <c r="AA15" s="685"/>
      <c r="AB15" s="685"/>
      <c r="AC15" s="685"/>
      <c r="AD15" s="686">
        <v>84233</v>
      </c>
      <c r="AE15" s="686"/>
      <c r="AF15" s="686"/>
      <c r="AG15" s="686"/>
      <c r="AH15" s="686"/>
      <c r="AI15" s="686"/>
      <c r="AJ15" s="686"/>
      <c r="AK15" s="686"/>
      <c r="AL15" s="628">
        <v>0.3</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712966</v>
      </c>
      <c r="BH15" s="626"/>
      <c r="BI15" s="626"/>
      <c r="BJ15" s="626"/>
      <c r="BK15" s="626"/>
      <c r="BL15" s="626"/>
      <c r="BM15" s="626"/>
      <c r="BN15" s="627"/>
      <c r="BO15" s="685">
        <v>6.6</v>
      </c>
      <c r="BP15" s="685"/>
      <c r="BQ15" s="685"/>
      <c r="BR15" s="685"/>
      <c r="BS15" s="631" t="s">
        <v>129</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6997188</v>
      </c>
      <c r="CS15" s="626"/>
      <c r="CT15" s="626"/>
      <c r="CU15" s="626"/>
      <c r="CV15" s="626"/>
      <c r="CW15" s="626"/>
      <c r="CX15" s="626"/>
      <c r="CY15" s="627"/>
      <c r="CZ15" s="685">
        <v>13.2</v>
      </c>
      <c r="DA15" s="685"/>
      <c r="DB15" s="685"/>
      <c r="DC15" s="685"/>
      <c r="DD15" s="631">
        <v>2995466</v>
      </c>
      <c r="DE15" s="626"/>
      <c r="DF15" s="626"/>
      <c r="DG15" s="626"/>
      <c r="DH15" s="626"/>
      <c r="DI15" s="626"/>
      <c r="DJ15" s="626"/>
      <c r="DK15" s="626"/>
      <c r="DL15" s="626"/>
      <c r="DM15" s="626"/>
      <c r="DN15" s="626"/>
      <c r="DO15" s="626"/>
      <c r="DP15" s="627"/>
      <c r="DQ15" s="631">
        <v>3715650</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233</v>
      </c>
      <c r="AA16" s="685"/>
      <c r="AB16" s="685"/>
      <c r="AC16" s="685"/>
      <c r="AD16" s="686" t="s">
        <v>129</v>
      </c>
      <c r="AE16" s="686"/>
      <c r="AF16" s="686"/>
      <c r="AG16" s="686"/>
      <c r="AH16" s="686"/>
      <c r="AI16" s="686"/>
      <c r="AJ16" s="686"/>
      <c r="AK16" s="686"/>
      <c r="AL16" s="628" t="s">
        <v>129</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233</v>
      </c>
      <c r="BH16" s="626"/>
      <c r="BI16" s="626"/>
      <c r="BJ16" s="626"/>
      <c r="BK16" s="626"/>
      <c r="BL16" s="626"/>
      <c r="BM16" s="626"/>
      <c r="BN16" s="627"/>
      <c r="BO16" s="685" t="s">
        <v>129</v>
      </c>
      <c r="BP16" s="685"/>
      <c r="BQ16" s="685"/>
      <c r="BR16" s="685"/>
      <c r="BS16" s="631" t="s">
        <v>129</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1527297</v>
      </c>
      <c r="CS16" s="626"/>
      <c r="CT16" s="626"/>
      <c r="CU16" s="626"/>
      <c r="CV16" s="626"/>
      <c r="CW16" s="626"/>
      <c r="CX16" s="626"/>
      <c r="CY16" s="627"/>
      <c r="CZ16" s="685">
        <v>2.9</v>
      </c>
      <c r="DA16" s="685"/>
      <c r="DB16" s="685"/>
      <c r="DC16" s="685"/>
      <c r="DD16" s="631" t="s">
        <v>129</v>
      </c>
      <c r="DE16" s="626"/>
      <c r="DF16" s="626"/>
      <c r="DG16" s="626"/>
      <c r="DH16" s="626"/>
      <c r="DI16" s="626"/>
      <c r="DJ16" s="626"/>
      <c r="DK16" s="626"/>
      <c r="DL16" s="626"/>
      <c r="DM16" s="626"/>
      <c r="DN16" s="626"/>
      <c r="DO16" s="626"/>
      <c r="DP16" s="627"/>
      <c r="DQ16" s="631">
        <v>515375</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59173</v>
      </c>
      <c r="S17" s="626"/>
      <c r="T17" s="626"/>
      <c r="U17" s="626"/>
      <c r="V17" s="626"/>
      <c r="W17" s="626"/>
      <c r="X17" s="626"/>
      <c r="Y17" s="627"/>
      <c r="Z17" s="685">
        <v>0.1</v>
      </c>
      <c r="AA17" s="685"/>
      <c r="AB17" s="685"/>
      <c r="AC17" s="685"/>
      <c r="AD17" s="686">
        <v>59173</v>
      </c>
      <c r="AE17" s="686"/>
      <c r="AF17" s="686"/>
      <c r="AG17" s="686"/>
      <c r="AH17" s="686"/>
      <c r="AI17" s="686"/>
      <c r="AJ17" s="686"/>
      <c r="AK17" s="686"/>
      <c r="AL17" s="628">
        <v>0.2</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129</v>
      </c>
      <c r="BP17" s="685"/>
      <c r="BQ17" s="685"/>
      <c r="BR17" s="685"/>
      <c r="BS17" s="631" t="s">
        <v>129</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4310018</v>
      </c>
      <c r="CS17" s="626"/>
      <c r="CT17" s="626"/>
      <c r="CU17" s="626"/>
      <c r="CV17" s="626"/>
      <c r="CW17" s="626"/>
      <c r="CX17" s="626"/>
      <c r="CY17" s="627"/>
      <c r="CZ17" s="685">
        <v>8.1</v>
      </c>
      <c r="DA17" s="685"/>
      <c r="DB17" s="685"/>
      <c r="DC17" s="685"/>
      <c r="DD17" s="631" t="s">
        <v>233</v>
      </c>
      <c r="DE17" s="626"/>
      <c r="DF17" s="626"/>
      <c r="DG17" s="626"/>
      <c r="DH17" s="626"/>
      <c r="DI17" s="626"/>
      <c r="DJ17" s="626"/>
      <c r="DK17" s="626"/>
      <c r="DL17" s="626"/>
      <c r="DM17" s="626"/>
      <c r="DN17" s="626"/>
      <c r="DO17" s="626"/>
      <c r="DP17" s="627"/>
      <c r="DQ17" s="631">
        <v>3996031</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12722671</v>
      </c>
      <c r="S18" s="626"/>
      <c r="T18" s="626"/>
      <c r="U18" s="626"/>
      <c r="V18" s="626"/>
      <c r="W18" s="626"/>
      <c r="X18" s="626"/>
      <c r="Y18" s="627"/>
      <c r="Z18" s="685">
        <v>22.9</v>
      </c>
      <c r="AA18" s="685"/>
      <c r="AB18" s="685"/>
      <c r="AC18" s="685"/>
      <c r="AD18" s="686">
        <v>11373570</v>
      </c>
      <c r="AE18" s="686"/>
      <c r="AF18" s="686"/>
      <c r="AG18" s="686"/>
      <c r="AH18" s="686"/>
      <c r="AI18" s="686"/>
      <c r="AJ18" s="686"/>
      <c r="AK18" s="686"/>
      <c r="AL18" s="628">
        <v>45.4</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233</v>
      </c>
      <c r="BH18" s="626"/>
      <c r="BI18" s="626"/>
      <c r="BJ18" s="626"/>
      <c r="BK18" s="626"/>
      <c r="BL18" s="626"/>
      <c r="BM18" s="626"/>
      <c r="BN18" s="627"/>
      <c r="BO18" s="685" t="s">
        <v>129</v>
      </c>
      <c r="BP18" s="685"/>
      <c r="BQ18" s="685"/>
      <c r="BR18" s="685"/>
      <c r="BS18" s="631" t="s">
        <v>233</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233</v>
      </c>
      <c r="CS18" s="626"/>
      <c r="CT18" s="626"/>
      <c r="CU18" s="626"/>
      <c r="CV18" s="626"/>
      <c r="CW18" s="626"/>
      <c r="CX18" s="626"/>
      <c r="CY18" s="627"/>
      <c r="CZ18" s="685" t="s">
        <v>233</v>
      </c>
      <c r="DA18" s="685"/>
      <c r="DB18" s="685"/>
      <c r="DC18" s="685"/>
      <c r="DD18" s="631" t="s">
        <v>129</v>
      </c>
      <c r="DE18" s="626"/>
      <c r="DF18" s="626"/>
      <c r="DG18" s="626"/>
      <c r="DH18" s="626"/>
      <c r="DI18" s="626"/>
      <c r="DJ18" s="626"/>
      <c r="DK18" s="626"/>
      <c r="DL18" s="626"/>
      <c r="DM18" s="626"/>
      <c r="DN18" s="626"/>
      <c r="DO18" s="626"/>
      <c r="DP18" s="627"/>
      <c r="DQ18" s="631" t="s">
        <v>233</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11373570</v>
      </c>
      <c r="S19" s="626"/>
      <c r="T19" s="626"/>
      <c r="U19" s="626"/>
      <c r="V19" s="626"/>
      <c r="W19" s="626"/>
      <c r="X19" s="626"/>
      <c r="Y19" s="627"/>
      <c r="Z19" s="685">
        <v>20.399999999999999</v>
      </c>
      <c r="AA19" s="685"/>
      <c r="AB19" s="685"/>
      <c r="AC19" s="685"/>
      <c r="AD19" s="686">
        <v>11373570</v>
      </c>
      <c r="AE19" s="686"/>
      <c r="AF19" s="686"/>
      <c r="AG19" s="686"/>
      <c r="AH19" s="686"/>
      <c r="AI19" s="686"/>
      <c r="AJ19" s="686"/>
      <c r="AK19" s="686"/>
      <c r="AL19" s="628">
        <v>45.4</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433639</v>
      </c>
      <c r="BH19" s="626"/>
      <c r="BI19" s="626"/>
      <c r="BJ19" s="626"/>
      <c r="BK19" s="626"/>
      <c r="BL19" s="626"/>
      <c r="BM19" s="626"/>
      <c r="BN19" s="627"/>
      <c r="BO19" s="685">
        <v>4</v>
      </c>
      <c r="BP19" s="685"/>
      <c r="BQ19" s="685"/>
      <c r="BR19" s="685"/>
      <c r="BS19" s="631" t="s">
        <v>129</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233</v>
      </c>
      <c r="CS19" s="626"/>
      <c r="CT19" s="626"/>
      <c r="CU19" s="626"/>
      <c r="CV19" s="626"/>
      <c r="CW19" s="626"/>
      <c r="CX19" s="626"/>
      <c r="CY19" s="627"/>
      <c r="CZ19" s="685" t="s">
        <v>129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1349101</v>
      </c>
      <c r="S20" s="626"/>
      <c r="T20" s="626"/>
      <c r="U20" s="626"/>
      <c r="V20" s="626"/>
      <c r="W20" s="626"/>
      <c r="X20" s="626"/>
      <c r="Y20" s="627"/>
      <c r="Z20" s="685">
        <v>2.4</v>
      </c>
      <c r="AA20" s="685"/>
      <c r="AB20" s="685"/>
      <c r="AC20" s="685"/>
      <c r="AD20" s="686" t="s">
        <v>129</v>
      </c>
      <c r="AE20" s="686"/>
      <c r="AF20" s="686"/>
      <c r="AG20" s="686"/>
      <c r="AH20" s="686"/>
      <c r="AI20" s="686"/>
      <c r="AJ20" s="686"/>
      <c r="AK20" s="686"/>
      <c r="AL20" s="628" t="s">
        <v>233</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433639</v>
      </c>
      <c r="BH20" s="626"/>
      <c r="BI20" s="626"/>
      <c r="BJ20" s="626"/>
      <c r="BK20" s="626"/>
      <c r="BL20" s="626"/>
      <c r="BM20" s="626"/>
      <c r="BN20" s="627"/>
      <c r="BO20" s="685">
        <v>4</v>
      </c>
      <c r="BP20" s="685"/>
      <c r="BQ20" s="685"/>
      <c r="BR20" s="685"/>
      <c r="BS20" s="631" t="s">
        <v>129</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53105966</v>
      </c>
      <c r="CS20" s="626"/>
      <c r="CT20" s="626"/>
      <c r="CU20" s="626"/>
      <c r="CV20" s="626"/>
      <c r="CW20" s="626"/>
      <c r="CX20" s="626"/>
      <c r="CY20" s="627"/>
      <c r="CZ20" s="685">
        <v>100</v>
      </c>
      <c r="DA20" s="685"/>
      <c r="DB20" s="685"/>
      <c r="DC20" s="685"/>
      <c r="DD20" s="631">
        <v>7363482</v>
      </c>
      <c r="DE20" s="626"/>
      <c r="DF20" s="626"/>
      <c r="DG20" s="626"/>
      <c r="DH20" s="626"/>
      <c r="DI20" s="626"/>
      <c r="DJ20" s="626"/>
      <c r="DK20" s="626"/>
      <c r="DL20" s="626"/>
      <c r="DM20" s="626"/>
      <c r="DN20" s="626"/>
      <c r="DO20" s="626"/>
      <c r="DP20" s="627"/>
      <c r="DQ20" s="631">
        <v>31629030</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t="s">
        <v>233</v>
      </c>
      <c r="S21" s="626"/>
      <c r="T21" s="626"/>
      <c r="U21" s="626"/>
      <c r="V21" s="626"/>
      <c r="W21" s="626"/>
      <c r="X21" s="626"/>
      <c r="Y21" s="627"/>
      <c r="Z21" s="685" t="s">
        <v>233</v>
      </c>
      <c r="AA21" s="685"/>
      <c r="AB21" s="685"/>
      <c r="AC21" s="685"/>
      <c r="AD21" s="686" t="s">
        <v>233</v>
      </c>
      <c r="AE21" s="686"/>
      <c r="AF21" s="686"/>
      <c r="AG21" s="686"/>
      <c r="AH21" s="686"/>
      <c r="AI21" s="686"/>
      <c r="AJ21" s="686"/>
      <c r="AK21" s="686"/>
      <c r="AL21" s="628" t="s">
        <v>129</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155</v>
      </c>
      <c r="BH21" s="626"/>
      <c r="BI21" s="626"/>
      <c r="BJ21" s="626"/>
      <c r="BK21" s="626"/>
      <c r="BL21" s="626"/>
      <c r="BM21" s="626"/>
      <c r="BN21" s="627"/>
      <c r="BO21" s="685">
        <v>0</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26217289</v>
      </c>
      <c r="S22" s="626"/>
      <c r="T22" s="626"/>
      <c r="U22" s="626"/>
      <c r="V22" s="626"/>
      <c r="W22" s="626"/>
      <c r="X22" s="626"/>
      <c r="Y22" s="627"/>
      <c r="Z22" s="685">
        <v>47.1</v>
      </c>
      <c r="AA22" s="685"/>
      <c r="AB22" s="685"/>
      <c r="AC22" s="685"/>
      <c r="AD22" s="686">
        <v>24434549</v>
      </c>
      <c r="AE22" s="686"/>
      <c r="AF22" s="686"/>
      <c r="AG22" s="686"/>
      <c r="AH22" s="686"/>
      <c r="AI22" s="686"/>
      <c r="AJ22" s="686"/>
      <c r="AK22" s="686"/>
      <c r="AL22" s="628">
        <v>97.4</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233</v>
      </c>
      <c r="BH22" s="626"/>
      <c r="BI22" s="626"/>
      <c r="BJ22" s="626"/>
      <c r="BK22" s="626"/>
      <c r="BL22" s="626"/>
      <c r="BM22" s="626"/>
      <c r="BN22" s="627"/>
      <c r="BO22" s="685" t="s">
        <v>129</v>
      </c>
      <c r="BP22" s="685"/>
      <c r="BQ22" s="685"/>
      <c r="BR22" s="685"/>
      <c r="BS22" s="631" t="s">
        <v>233</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15317</v>
      </c>
      <c r="S23" s="626"/>
      <c r="T23" s="626"/>
      <c r="U23" s="626"/>
      <c r="V23" s="626"/>
      <c r="W23" s="626"/>
      <c r="X23" s="626"/>
      <c r="Y23" s="627"/>
      <c r="Z23" s="685">
        <v>0</v>
      </c>
      <c r="AA23" s="685"/>
      <c r="AB23" s="685"/>
      <c r="AC23" s="685"/>
      <c r="AD23" s="686">
        <v>15317</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433484</v>
      </c>
      <c r="BH23" s="626"/>
      <c r="BI23" s="626"/>
      <c r="BJ23" s="626"/>
      <c r="BK23" s="626"/>
      <c r="BL23" s="626"/>
      <c r="BM23" s="626"/>
      <c r="BN23" s="627"/>
      <c r="BO23" s="685">
        <v>4</v>
      </c>
      <c r="BP23" s="685"/>
      <c r="BQ23" s="685"/>
      <c r="BR23" s="685"/>
      <c r="BS23" s="631" t="s">
        <v>233</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484371</v>
      </c>
      <c r="S24" s="626"/>
      <c r="T24" s="626"/>
      <c r="U24" s="626"/>
      <c r="V24" s="626"/>
      <c r="W24" s="626"/>
      <c r="X24" s="626"/>
      <c r="Y24" s="627"/>
      <c r="Z24" s="685">
        <v>0.9</v>
      </c>
      <c r="AA24" s="685"/>
      <c r="AB24" s="685"/>
      <c r="AC24" s="685"/>
      <c r="AD24" s="686" t="s">
        <v>233</v>
      </c>
      <c r="AE24" s="686"/>
      <c r="AF24" s="686"/>
      <c r="AG24" s="686"/>
      <c r="AH24" s="686"/>
      <c r="AI24" s="686"/>
      <c r="AJ24" s="686"/>
      <c r="AK24" s="686"/>
      <c r="AL24" s="628" t="s">
        <v>129</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233</v>
      </c>
      <c r="BH24" s="626"/>
      <c r="BI24" s="626"/>
      <c r="BJ24" s="626"/>
      <c r="BK24" s="626"/>
      <c r="BL24" s="626"/>
      <c r="BM24" s="626"/>
      <c r="BN24" s="627"/>
      <c r="BO24" s="685" t="s">
        <v>129</v>
      </c>
      <c r="BP24" s="685"/>
      <c r="BQ24" s="685"/>
      <c r="BR24" s="685"/>
      <c r="BS24" s="631" t="s">
        <v>129</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24107002</v>
      </c>
      <c r="CS24" s="689"/>
      <c r="CT24" s="689"/>
      <c r="CU24" s="689"/>
      <c r="CV24" s="689"/>
      <c r="CW24" s="689"/>
      <c r="CX24" s="689"/>
      <c r="CY24" s="735"/>
      <c r="CZ24" s="736">
        <v>45.4</v>
      </c>
      <c r="DA24" s="705"/>
      <c r="DB24" s="705"/>
      <c r="DC24" s="739"/>
      <c r="DD24" s="734">
        <v>13522254</v>
      </c>
      <c r="DE24" s="689"/>
      <c r="DF24" s="689"/>
      <c r="DG24" s="689"/>
      <c r="DH24" s="689"/>
      <c r="DI24" s="689"/>
      <c r="DJ24" s="689"/>
      <c r="DK24" s="735"/>
      <c r="DL24" s="734">
        <v>13182633</v>
      </c>
      <c r="DM24" s="689"/>
      <c r="DN24" s="689"/>
      <c r="DO24" s="689"/>
      <c r="DP24" s="689"/>
      <c r="DQ24" s="689"/>
      <c r="DR24" s="689"/>
      <c r="DS24" s="689"/>
      <c r="DT24" s="689"/>
      <c r="DU24" s="689"/>
      <c r="DV24" s="735"/>
      <c r="DW24" s="736">
        <v>49.9</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539010</v>
      </c>
      <c r="S25" s="626"/>
      <c r="T25" s="626"/>
      <c r="U25" s="626"/>
      <c r="V25" s="626"/>
      <c r="W25" s="626"/>
      <c r="X25" s="626"/>
      <c r="Y25" s="627"/>
      <c r="Z25" s="685">
        <v>1</v>
      </c>
      <c r="AA25" s="685"/>
      <c r="AB25" s="685"/>
      <c r="AC25" s="685"/>
      <c r="AD25" s="686">
        <v>37360</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233</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6088901</v>
      </c>
      <c r="CS25" s="624"/>
      <c r="CT25" s="624"/>
      <c r="CU25" s="624"/>
      <c r="CV25" s="624"/>
      <c r="CW25" s="624"/>
      <c r="CX25" s="624"/>
      <c r="CY25" s="625"/>
      <c r="CZ25" s="628">
        <v>11.5</v>
      </c>
      <c r="DA25" s="657"/>
      <c r="DB25" s="657"/>
      <c r="DC25" s="658"/>
      <c r="DD25" s="631">
        <v>5784861</v>
      </c>
      <c r="DE25" s="624"/>
      <c r="DF25" s="624"/>
      <c r="DG25" s="624"/>
      <c r="DH25" s="624"/>
      <c r="DI25" s="624"/>
      <c r="DJ25" s="624"/>
      <c r="DK25" s="625"/>
      <c r="DL25" s="631">
        <v>5748701</v>
      </c>
      <c r="DM25" s="624"/>
      <c r="DN25" s="624"/>
      <c r="DO25" s="624"/>
      <c r="DP25" s="624"/>
      <c r="DQ25" s="624"/>
      <c r="DR25" s="624"/>
      <c r="DS25" s="624"/>
      <c r="DT25" s="624"/>
      <c r="DU25" s="624"/>
      <c r="DV25" s="625"/>
      <c r="DW25" s="628">
        <v>21.8</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254394</v>
      </c>
      <c r="S26" s="626"/>
      <c r="T26" s="626"/>
      <c r="U26" s="626"/>
      <c r="V26" s="626"/>
      <c r="W26" s="626"/>
      <c r="X26" s="626"/>
      <c r="Y26" s="627"/>
      <c r="Z26" s="685">
        <v>0.5</v>
      </c>
      <c r="AA26" s="685"/>
      <c r="AB26" s="685"/>
      <c r="AC26" s="685"/>
      <c r="AD26" s="686" t="s">
        <v>129</v>
      </c>
      <c r="AE26" s="686"/>
      <c r="AF26" s="686"/>
      <c r="AG26" s="686"/>
      <c r="AH26" s="686"/>
      <c r="AI26" s="686"/>
      <c r="AJ26" s="686"/>
      <c r="AK26" s="686"/>
      <c r="AL26" s="628" t="s">
        <v>129</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233</v>
      </c>
      <c r="BP26" s="685"/>
      <c r="BQ26" s="685"/>
      <c r="BR26" s="685"/>
      <c r="BS26" s="631" t="s">
        <v>233</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4052820</v>
      </c>
      <c r="CS26" s="626"/>
      <c r="CT26" s="626"/>
      <c r="CU26" s="626"/>
      <c r="CV26" s="626"/>
      <c r="CW26" s="626"/>
      <c r="CX26" s="626"/>
      <c r="CY26" s="627"/>
      <c r="CZ26" s="628">
        <v>7.6</v>
      </c>
      <c r="DA26" s="657"/>
      <c r="DB26" s="657"/>
      <c r="DC26" s="658"/>
      <c r="DD26" s="631">
        <v>3784058</v>
      </c>
      <c r="DE26" s="626"/>
      <c r="DF26" s="626"/>
      <c r="DG26" s="626"/>
      <c r="DH26" s="626"/>
      <c r="DI26" s="626"/>
      <c r="DJ26" s="626"/>
      <c r="DK26" s="627"/>
      <c r="DL26" s="631" t="s">
        <v>233</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9466363</v>
      </c>
      <c r="S27" s="626"/>
      <c r="T27" s="626"/>
      <c r="U27" s="626"/>
      <c r="V27" s="626"/>
      <c r="W27" s="626"/>
      <c r="X27" s="626"/>
      <c r="Y27" s="627"/>
      <c r="Z27" s="685">
        <v>17</v>
      </c>
      <c r="AA27" s="685"/>
      <c r="AB27" s="685"/>
      <c r="AC27" s="685"/>
      <c r="AD27" s="686" t="s">
        <v>233</v>
      </c>
      <c r="AE27" s="686"/>
      <c r="AF27" s="686"/>
      <c r="AG27" s="686"/>
      <c r="AH27" s="686"/>
      <c r="AI27" s="686"/>
      <c r="AJ27" s="686"/>
      <c r="AK27" s="686"/>
      <c r="AL27" s="628" t="s">
        <v>233</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10863321</v>
      </c>
      <c r="BH27" s="626"/>
      <c r="BI27" s="626"/>
      <c r="BJ27" s="626"/>
      <c r="BK27" s="626"/>
      <c r="BL27" s="626"/>
      <c r="BM27" s="626"/>
      <c r="BN27" s="627"/>
      <c r="BO27" s="685">
        <v>100</v>
      </c>
      <c r="BP27" s="685"/>
      <c r="BQ27" s="685"/>
      <c r="BR27" s="685"/>
      <c r="BS27" s="631">
        <v>95210</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13708083</v>
      </c>
      <c r="CS27" s="624"/>
      <c r="CT27" s="624"/>
      <c r="CU27" s="624"/>
      <c r="CV27" s="624"/>
      <c r="CW27" s="624"/>
      <c r="CX27" s="624"/>
      <c r="CY27" s="625"/>
      <c r="CZ27" s="628">
        <v>25.8</v>
      </c>
      <c r="DA27" s="657"/>
      <c r="DB27" s="657"/>
      <c r="DC27" s="658"/>
      <c r="DD27" s="631">
        <v>3741362</v>
      </c>
      <c r="DE27" s="624"/>
      <c r="DF27" s="624"/>
      <c r="DG27" s="624"/>
      <c r="DH27" s="624"/>
      <c r="DI27" s="624"/>
      <c r="DJ27" s="624"/>
      <c r="DK27" s="625"/>
      <c r="DL27" s="631">
        <v>3437901</v>
      </c>
      <c r="DM27" s="624"/>
      <c r="DN27" s="624"/>
      <c r="DO27" s="624"/>
      <c r="DP27" s="624"/>
      <c r="DQ27" s="624"/>
      <c r="DR27" s="624"/>
      <c r="DS27" s="624"/>
      <c r="DT27" s="624"/>
      <c r="DU27" s="624"/>
      <c r="DV27" s="625"/>
      <c r="DW27" s="628">
        <v>13</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v>524150</v>
      </c>
      <c r="S28" s="626"/>
      <c r="T28" s="626"/>
      <c r="U28" s="626"/>
      <c r="V28" s="626"/>
      <c r="W28" s="626"/>
      <c r="X28" s="626"/>
      <c r="Y28" s="627"/>
      <c r="Z28" s="685">
        <v>0.9</v>
      </c>
      <c r="AA28" s="685"/>
      <c r="AB28" s="685"/>
      <c r="AC28" s="685"/>
      <c r="AD28" s="686">
        <v>524150</v>
      </c>
      <c r="AE28" s="686"/>
      <c r="AF28" s="686"/>
      <c r="AG28" s="686"/>
      <c r="AH28" s="686"/>
      <c r="AI28" s="686"/>
      <c r="AJ28" s="686"/>
      <c r="AK28" s="686"/>
      <c r="AL28" s="628">
        <v>2.1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4310018</v>
      </c>
      <c r="CS28" s="626"/>
      <c r="CT28" s="626"/>
      <c r="CU28" s="626"/>
      <c r="CV28" s="626"/>
      <c r="CW28" s="626"/>
      <c r="CX28" s="626"/>
      <c r="CY28" s="627"/>
      <c r="CZ28" s="628">
        <v>8.1</v>
      </c>
      <c r="DA28" s="657"/>
      <c r="DB28" s="657"/>
      <c r="DC28" s="658"/>
      <c r="DD28" s="631">
        <v>3996031</v>
      </c>
      <c r="DE28" s="626"/>
      <c r="DF28" s="626"/>
      <c r="DG28" s="626"/>
      <c r="DH28" s="626"/>
      <c r="DI28" s="626"/>
      <c r="DJ28" s="626"/>
      <c r="DK28" s="627"/>
      <c r="DL28" s="631">
        <v>3996031</v>
      </c>
      <c r="DM28" s="626"/>
      <c r="DN28" s="626"/>
      <c r="DO28" s="626"/>
      <c r="DP28" s="626"/>
      <c r="DQ28" s="626"/>
      <c r="DR28" s="626"/>
      <c r="DS28" s="626"/>
      <c r="DT28" s="626"/>
      <c r="DU28" s="626"/>
      <c r="DV28" s="627"/>
      <c r="DW28" s="628">
        <v>15.1</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5138011</v>
      </c>
      <c r="S29" s="626"/>
      <c r="T29" s="626"/>
      <c r="U29" s="626"/>
      <c r="V29" s="626"/>
      <c r="W29" s="626"/>
      <c r="X29" s="626"/>
      <c r="Y29" s="627"/>
      <c r="Z29" s="685">
        <v>9.1999999999999993</v>
      </c>
      <c r="AA29" s="685"/>
      <c r="AB29" s="685"/>
      <c r="AC29" s="685"/>
      <c r="AD29" s="686" t="s">
        <v>233</v>
      </c>
      <c r="AE29" s="686"/>
      <c r="AF29" s="686"/>
      <c r="AG29" s="686"/>
      <c r="AH29" s="686"/>
      <c r="AI29" s="686"/>
      <c r="AJ29" s="686"/>
      <c r="AK29" s="686"/>
      <c r="AL29" s="628" t="s">
        <v>129</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4310018</v>
      </c>
      <c r="CS29" s="624"/>
      <c r="CT29" s="624"/>
      <c r="CU29" s="624"/>
      <c r="CV29" s="624"/>
      <c r="CW29" s="624"/>
      <c r="CX29" s="624"/>
      <c r="CY29" s="625"/>
      <c r="CZ29" s="628">
        <v>8.1</v>
      </c>
      <c r="DA29" s="657"/>
      <c r="DB29" s="657"/>
      <c r="DC29" s="658"/>
      <c r="DD29" s="631">
        <v>3996031</v>
      </c>
      <c r="DE29" s="624"/>
      <c r="DF29" s="624"/>
      <c r="DG29" s="624"/>
      <c r="DH29" s="624"/>
      <c r="DI29" s="624"/>
      <c r="DJ29" s="624"/>
      <c r="DK29" s="625"/>
      <c r="DL29" s="631">
        <v>3996031</v>
      </c>
      <c r="DM29" s="624"/>
      <c r="DN29" s="624"/>
      <c r="DO29" s="624"/>
      <c r="DP29" s="624"/>
      <c r="DQ29" s="624"/>
      <c r="DR29" s="624"/>
      <c r="DS29" s="624"/>
      <c r="DT29" s="624"/>
      <c r="DU29" s="624"/>
      <c r="DV29" s="625"/>
      <c r="DW29" s="628">
        <v>15.1</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118781</v>
      </c>
      <c r="S30" s="626"/>
      <c r="T30" s="626"/>
      <c r="U30" s="626"/>
      <c r="V30" s="626"/>
      <c r="W30" s="626"/>
      <c r="X30" s="626"/>
      <c r="Y30" s="627"/>
      <c r="Z30" s="685">
        <v>0.2</v>
      </c>
      <c r="AA30" s="685"/>
      <c r="AB30" s="685"/>
      <c r="AC30" s="685"/>
      <c r="AD30" s="686">
        <v>64027</v>
      </c>
      <c r="AE30" s="686"/>
      <c r="AF30" s="686"/>
      <c r="AG30" s="686"/>
      <c r="AH30" s="686"/>
      <c r="AI30" s="686"/>
      <c r="AJ30" s="686"/>
      <c r="AK30" s="686"/>
      <c r="AL30" s="628">
        <v>0.3</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98.9</v>
      </c>
      <c r="BH30" s="704"/>
      <c r="BI30" s="704"/>
      <c r="BJ30" s="704"/>
      <c r="BK30" s="704"/>
      <c r="BL30" s="704"/>
      <c r="BM30" s="705">
        <v>95.8</v>
      </c>
      <c r="BN30" s="704"/>
      <c r="BO30" s="704"/>
      <c r="BP30" s="704"/>
      <c r="BQ30" s="706"/>
      <c r="BR30" s="703">
        <v>99</v>
      </c>
      <c r="BS30" s="704"/>
      <c r="BT30" s="704"/>
      <c r="BU30" s="704"/>
      <c r="BV30" s="704"/>
      <c r="BW30" s="704"/>
      <c r="BX30" s="705">
        <v>95.2</v>
      </c>
      <c r="BY30" s="704"/>
      <c r="BZ30" s="704"/>
      <c r="CA30" s="704"/>
      <c r="CB30" s="706"/>
      <c r="CD30" s="709"/>
      <c r="CE30" s="710"/>
      <c r="CF30" s="667" t="s">
        <v>310</v>
      </c>
      <c r="CG30" s="664"/>
      <c r="CH30" s="664"/>
      <c r="CI30" s="664"/>
      <c r="CJ30" s="664"/>
      <c r="CK30" s="664"/>
      <c r="CL30" s="664"/>
      <c r="CM30" s="664"/>
      <c r="CN30" s="664"/>
      <c r="CO30" s="664"/>
      <c r="CP30" s="664"/>
      <c r="CQ30" s="665"/>
      <c r="CR30" s="623">
        <v>4049099</v>
      </c>
      <c r="CS30" s="626"/>
      <c r="CT30" s="626"/>
      <c r="CU30" s="626"/>
      <c r="CV30" s="626"/>
      <c r="CW30" s="626"/>
      <c r="CX30" s="626"/>
      <c r="CY30" s="627"/>
      <c r="CZ30" s="628">
        <v>7.6</v>
      </c>
      <c r="DA30" s="657"/>
      <c r="DB30" s="657"/>
      <c r="DC30" s="658"/>
      <c r="DD30" s="631">
        <v>3766578</v>
      </c>
      <c r="DE30" s="626"/>
      <c r="DF30" s="626"/>
      <c r="DG30" s="626"/>
      <c r="DH30" s="626"/>
      <c r="DI30" s="626"/>
      <c r="DJ30" s="626"/>
      <c r="DK30" s="627"/>
      <c r="DL30" s="631">
        <v>3766578</v>
      </c>
      <c r="DM30" s="626"/>
      <c r="DN30" s="626"/>
      <c r="DO30" s="626"/>
      <c r="DP30" s="626"/>
      <c r="DQ30" s="626"/>
      <c r="DR30" s="626"/>
      <c r="DS30" s="626"/>
      <c r="DT30" s="626"/>
      <c r="DU30" s="626"/>
      <c r="DV30" s="627"/>
      <c r="DW30" s="628">
        <v>14.3</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1575967</v>
      </c>
      <c r="S31" s="626"/>
      <c r="T31" s="626"/>
      <c r="U31" s="626"/>
      <c r="V31" s="626"/>
      <c r="W31" s="626"/>
      <c r="X31" s="626"/>
      <c r="Y31" s="627"/>
      <c r="Z31" s="685">
        <v>2.8</v>
      </c>
      <c r="AA31" s="685"/>
      <c r="AB31" s="685"/>
      <c r="AC31" s="685"/>
      <c r="AD31" s="686" t="s">
        <v>233</v>
      </c>
      <c r="AE31" s="686"/>
      <c r="AF31" s="686"/>
      <c r="AG31" s="686"/>
      <c r="AH31" s="686"/>
      <c r="AI31" s="686"/>
      <c r="AJ31" s="686"/>
      <c r="AK31" s="686"/>
      <c r="AL31" s="628" t="s">
        <v>129</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99.1</v>
      </c>
      <c r="BH31" s="624"/>
      <c r="BI31" s="624"/>
      <c r="BJ31" s="624"/>
      <c r="BK31" s="624"/>
      <c r="BL31" s="624"/>
      <c r="BM31" s="629">
        <v>97.3</v>
      </c>
      <c r="BN31" s="702"/>
      <c r="BO31" s="702"/>
      <c r="BP31" s="702"/>
      <c r="BQ31" s="663"/>
      <c r="BR31" s="701">
        <v>99.3</v>
      </c>
      <c r="BS31" s="624"/>
      <c r="BT31" s="624"/>
      <c r="BU31" s="624"/>
      <c r="BV31" s="624"/>
      <c r="BW31" s="624"/>
      <c r="BX31" s="629">
        <v>97.1</v>
      </c>
      <c r="BY31" s="702"/>
      <c r="BZ31" s="702"/>
      <c r="CA31" s="702"/>
      <c r="CB31" s="663"/>
      <c r="CD31" s="709"/>
      <c r="CE31" s="710"/>
      <c r="CF31" s="667" t="s">
        <v>314</v>
      </c>
      <c r="CG31" s="664"/>
      <c r="CH31" s="664"/>
      <c r="CI31" s="664"/>
      <c r="CJ31" s="664"/>
      <c r="CK31" s="664"/>
      <c r="CL31" s="664"/>
      <c r="CM31" s="664"/>
      <c r="CN31" s="664"/>
      <c r="CO31" s="664"/>
      <c r="CP31" s="664"/>
      <c r="CQ31" s="665"/>
      <c r="CR31" s="623">
        <v>260919</v>
      </c>
      <c r="CS31" s="624"/>
      <c r="CT31" s="624"/>
      <c r="CU31" s="624"/>
      <c r="CV31" s="624"/>
      <c r="CW31" s="624"/>
      <c r="CX31" s="624"/>
      <c r="CY31" s="625"/>
      <c r="CZ31" s="628">
        <v>0.5</v>
      </c>
      <c r="DA31" s="657"/>
      <c r="DB31" s="657"/>
      <c r="DC31" s="658"/>
      <c r="DD31" s="631">
        <v>229453</v>
      </c>
      <c r="DE31" s="624"/>
      <c r="DF31" s="624"/>
      <c r="DG31" s="624"/>
      <c r="DH31" s="624"/>
      <c r="DI31" s="624"/>
      <c r="DJ31" s="624"/>
      <c r="DK31" s="625"/>
      <c r="DL31" s="631">
        <v>229453</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3173577</v>
      </c>
      <c r="S32" s="626"/>
      <c r="T32" s="626"/>
      <c r="U32" s="626"/>
      <c r="V32" s="626"/>
      <c r="W32" s="626"/>
      <c r="X32" s="626"/>
      <c r="Y32" s="627"/>
      <c r="Z32" s="685">
        <v>5.7</v>
      </c>
      <c r="AA32" s="685"/>
      <c r="AB32" s="685"/>
      <c r="AC32" s="685"/>
      <c r="AD32" s="686" t="s">
        <v>129</v>
      </c>
      <c r="AE32" s="686"/>
      <c r="AF32" s="686"/>
      <c r="AG32" s="686"/>
      <c r="AH32" s="686"/>
      <c r="AI32" s="686"/>
      <c r="AJ32" s="686"/>
      <c r="AK32" s="686"/>
      <c r="AL32" s="628" t="s">
        <v>233</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98.6</v>
      </c>
      <c r="BH32" s="639"/>
      <c r="BI32" s="639"/>
      <c r="BJ32" s="639"/>
      <c r="BK32" s="639"/>
      <c r="BL32" s="639"/>
      <c r="BM32" s="683">
        <v>94.1</v>
      </c>
      <c r="BN32" s="639"/>
      <c r="BO32" s="639"/>
      <c r="BP32" s="639"/>
      <c r="BQ32" s="676"/>
      <c r="BR32" s="700">
        <v>98.6</v>
      </c>
      <c r="BS32" s="639"/>
      <c r="BT32" s="639"/>
      <c r="BU32" s="639"/>
      <c r="BV32" s="639"/>
      <c r="BW32" s="639"/>
      <c r="BX32" s="683">
        <v>93.1</v>
      </c>
      <c r="BY32" s="639"/>
      <c r="BZ32" s="639"/>
      <c r="CA32" s="639"/>
      <c r="CB32" s="676"/>
      <c r="CD32" s="711"/>
      <c r="CE32" s="712"/>
      <c r="CF32" s="667" t="s">
        <v>317</v>
      </c>
      <c r="CG32" s="664"/>
      <c r="CH32" s="664"/>
      <c r="CI32" s="664"/>
      <c r="CJ32" s="664"/>
      <c r="CK32" s="664"/>
      <c r="CL32" s="664"/>
      <c r="CM32" s="664"/>
      <c r="CN32" s="664"/>
      <c r="CO32" s="664"/>
      <c r="CP32" s="664"/>
      <c r="CQ32" s="665"/>
      <c r="CR32" s="623" t="s">
        <v>129</v>
      </c>
      <c r="CS32" s="626"/>
      <c r="CT32" s="626"/>
      <c r="CU32" s="626"/>
      <c r="CV32" s="626"/>
      <c r="CW32" s="626"/>
      <c r="CX32" s="626"/>
      <c r="CY32" s="627"/>
      <c r="CZ32" s="628" t="s">
        <v>129</v>
      </c>
      <c r="DA32" s="657"/>
      <c r="DB32" s="657"/>
      <c r="DC32" s="658"/>
      <c r="DD32" s="631" t="s">
        <v>233</v>
      </c>
      <c r="DE32" s="626"/>
      <c r="DF32" s="626"/>
      <c r="DG32" s="626"/>
      <c r="DH32" s="626"/>
      <c r="DI32" s="626"/>
      <c r="DJ32" s="626"/>
      <c r="DK32" s="627"/>
      <c r="DL32" s="631" t="s">
        <v>129</v>
      </c>
      <c r="DM32" s="626"/>
      <c r="DN32" s="626"/>
      <c r="DO32" s="626"/>
      <c r="DP32" s="626"/>
      <c r="DQ32" s="626"/>
      <c r="DR32" s="626"/>
      <c r="DS32" s="626"/>
      <c r="DT32" s="626"/>
      <c r="DU32" s="626"/>
      <c r="DV32" s="627"/>
      <c r="DW32" s="628" t="s">
        <v>129</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2521495</v>
      </c>
      <c r="S33" s="626"/>
      <c r="T33" s="626"/>
      <c r="U33" s="626"/>
      <c r="V33" s="626"/>
      <c r="W33" s="626"/>
      <c r="X33" s="626"/>
      <c r="Y33" s="627"/>
      <c r="Z33" s="685">
        <v>4.5</v>
      </c>
      <c r="AA33" s="685"/>
      <c r="AB33" s="685"/>
      <c r="AC33" s="685"/>
      <c r="AD33" s="686" t="s">
        <v>233</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20108185</v>
      </c>
      <c r="CS33" s="624"/>
      <c r="CT33" s="624"/>
      <c r="CU33" s="624"/>
      <c r="CV33" s="624"/>
      <c r="CW33" s="624"/>
      <c r="CX33" s="624"/>
      <c r="CY33" s="625"/>
      <c r="CZ33" s="628">
        <v>37.9</v>
      </c>
      <c r="DA33" s="657"/>
      <c r="DB33" s="657"/>
      <c r="DC33" s="658"/>
      <c r="DD33" s="631">
        <v>15528332</v>
      </c>
      <c r="DE33" s="624"/>
      <c r="DF33" s="624"/>
      <c r="DG33" s="624"/>
      <c r="DH33" s="624"/>
      <c r="DI33" s="624"/>
      <c r="DJ33" s="624"/>
      <c r="DK33" s="625"/>
      <c r="DL33" s="631">
        <v>10623311</v>
      </c>
      <c r="DM33" s="624"/>
      <c r="DN33" s="624"/>
      <c r="DO33" s="624"/>
      <c r="DP33" s="624"/>
      <c r="DQ33" s="624"/>
      <c r="DR33" s="624"/>
      <c r="DS33" s="624"/>
      <c r="DT33" s="624"/>
      <c r="DU33" s="624"/>
      <c r="DV33" s="625"/>
      <c r="DW33" s="628">
        <v>40.200000000000003</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288960</v>
      </c>
      <c r="S34" s="626"/>
      <c r="T34" s="626"/>
      <c r="U34" s="626"/>
      <c r="V34" s="626"/>
      <c r="W34" s="626"/>
      <c r="X34" s="626"/>
      <c r="Y34" s="627"/>
      <c r="Z34" s="685">
        <v>0.5</v>
      </c>
      <c r="AA34" s="685"/>
      <c r="AB34" s="685"/>
      <c r="AC34" s="685"/>
      <c r="AD34" s="686">
        <v>304</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6233371</v>
      </c>
      <c r="CS34" s="626"/>
      <c r="CT34" s="626"/>
      <c r="CU34" s="626"/>
      <c r="CV34" s="626"/>
      <c r="CW34" s="626"/>
      <c r="CX34" s="626"/>
      <c r="CY34" s="627"/>
      <c r="CZ34" s="628">
        <v>11.7</v>
      </c>
      <c r="DA34" s="657"/>
      <c r="DB34" s="657"/>
      <c r="DC34" s="658"/>
      <c r="DD34" s="631">
        <v>5286688</v>
      </c>
      <c r="DE34" s="626"/>
      <c r="DF34" s="626"/>
      <c r="DG34" s="626"/>
      <c r="DH34" s="626"/>
      <c r="DI34" s="626"/>
      <c r="DJ34" s="626"/>
      <c r="DK34" s="627"/>
      <c r="DL34" s="631">
        <v>3972719</v>
      </c>
      <c r="DM34" s="626"/>
      <c r="DN34" s="626"/>
      <c r="DO34" s="626"/>
      <c r="DP34" s="626"/>
      <c r="DQ34" s="626"/>
      <c r="DR34" s="626"/>
      <c r="DS34" s="626"/>
      <c r="DT34" s="626"/>
      <c r="DU34" s="626"/>
      <c r="DV34" s="627"/>
      <c r="DW34" s="628">
        <v>15</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5357800</v>
      </c>
      <c r="S35" s="626"/>
      <c r="T35" s="626"/>
      <c r="U35" s="626"/>
      <c r="V35" s="626"/>
      <c r="W35" s="626"/>
      <c r="X35" s="626"/>
      <c r="Y35" s="627"/>
      <c r="Z35" s="685">
        <v>9.6</v>
      </c>
      <c r="AA35" s="685"/>
      <c r="AB35" s="685"/>
      <c r="AC35" s="685"/>
      <c r="AD35" s="686" t="s">
        <v>129</v>
      </c>
      <c r="AE35" s="686"/>
      <c r="AF35" s="686"/>
      <c r="AG35" s="686"/>
      <c r="AH35" s="686"/>
      <c r="AI35" s="686"/>
      <c r="AJ35" s="686"/>
      <c r="AK35" s="686"/>
      <c r="AL35" s="628" t="s">
        <v>233</v>
      </c>
      <c r="AM35" s="629"/>
      <c r="AN35" s="629"/>
      <c r="AO35" s="687"/>
      <c r="AP35" s="234"/>
      <c r="AQ35" s="691" t="s">
        <v>325</v>
      </c>
      <c r="AR35" s="692"/>
      <c r="AS35" s="692"/>
      <c r="AT35" s="692"/>
      <c r="AU35" s="692"/>
      <c r="AV35" s="692"/>
      <c r="AW35" s="692"/>
      <c r="AX35" s="692"/>
      <c r="AY35" s="693"/>
      <c r="AZ35" s="688">
        <v>4977964</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226082</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273513</v>
      </c>
      <c r="CS35" s="624"/>
      <c r="CT35" s="624"/>
      <c r="CU35" s="624"/>
      <c r="CV35" s="624"/>
      <c r="CW35" s="624"/>
      <c r="CX35" s="624"/>
      <c r="CY35" s="625"/>
      <c r="CZ35" s="628">
        <v>0.5</v>
      </c>
      <c r="DA35" s="657"/>
      <c r="DB35" s="657"/>
      <c r="DC35" s="658"/>
      <c r="DD35" s="631">
        <v>218111</v>
      </c>
      <c r="DE35" s="624"/>
      <c r="DF35" s="624"/>
      <c r="DG35" s="624"/>
      <c r="DH35" s="624"/>
      <c r="DI35" s="624"/>
      <c r="DJ35" s="624"/>
      <c r="DK35" s="625"/>
      <c r="DL35" s="631">
        <v>218111</v>
      </c>
      <c r="DM35" s="624"/>
      <c r="DN35" s="624"/>
      <c r="DO35" s="624"/>
      <c r="DP35" s="624"/>
      <c r="DQ35" s="624"/>
      <c r="DR35" s="624"/>
      <c r="DS35" s="624"/>
      <c r="DT35" s="624"/>
      <c r="DU35" s="624"/>
      <c r="DV35" s="625"/>
      <c r="DW35" s="628">
        <v>0.8</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233</v>
      </c>
      <c r="AA36" s="685"/>
      <c r="AB36" s="685"/>
      <c r="AC36" s="685"/>
      <c r="AD36" s="686" t="s">
        <v>129</v>
      </c>
      <c r="AE36" s="686"/>
      <c r="AF36" s="686"/>
      <c r="AG36" s="686"/>
      <c r="AH36" s="686"/>
      <c r="AI36" s="686"/>
      <c r="AJ36" s="686"/>
      <c r="AK36" s="686"/>
      <c r="AL36" s="628" t="s">
        <v>233</v>
      </c>
      <c r="AM36" s="629"/>
      <c r="AN36" s="629"/>
      <c r="AO36" s="687"/>
      <c r="AQ36" s="660" t="s">
        <v>329</v>
      </c>
      <c r="AR36" s="661"/>
      <c r="AS36" s="661"/>
      <c r="AT36" s="661"/>
      <c r="AU36" s="661"/>
      <c r="AV36" s="661"/>
      <c r="AW36" s="661"/>
      <c r="AX36" s="661"/>
      <c r="AY36" s="662"/>
      <c r="AZ36" s="623">
        <v>525368</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38919</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3836048</v>
      </c>
      <c r="CS36" s="626"/>
      <c r="CT36" s="626"/>
      <c r="CU36" s="626"/>
      <c r="CV36" s="626"/>
      <c r="CW36" s="626"/>
      <c r="CX36" s="626"/>
      <c r="CY36" s="627"/>
      <c r="CZ36" s="628">
        <v>7.2</v>
      </c>
      <c r="DA36" s="657"/>
      <c r="DB36" s="657"/>
      <c r="DC36" s="658"/>
      <c r="DD36" s="631">
        <v>3300036</v>
      </c>
      <c r="DE36" s="626"/>
      <c r="DF36" s="626"/>
      <c r="DG36" s="626"/>
      <c r="DH36" s="626"/>
      <c r="DI36" s="626"/>
      <c r="DJ36" s="626"/>
      <c r="DK36" s="627"/>
      <c r="DL36" s="631">
        <v>2776473</v>
      </c>
      <c r="DM36" s="626"/>
      <c r="DN36" s="626"/>
      <c r="DO36" s="626"/>
      <c r="DP36" s="626"/>
      <c r="DQ36" s="626"/>
      <c r="DR36" s="626"/>
      <c r="DS36" s="626"/>
      <c r="DT36" s="626"/>
      <c r="DU36" s="626"/>
      <c r="DV36" s="627"/>
      <c r="DW36" s="628">
        <v>10.5</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1326000</v>
      </c>
      <c r="S37" s="626"/>
      <c r="T37" s="626"/>
      <c r="U37" s="626"/>
      <c r="V37" s="626"/>
      <c r="W37" s="626"/>
      <c r="X37" s="626"/>
      <c r="Y37" s="627"/>
      <c r="Z37" s="685">
        <v>2.4</v>
      </c>
      <c r="AA37" s="685"/>
      <c r="AB37" s="685"/>
      <c r="AC37" s="685"/>
      <c r="AD37" s="686" t="s">
        <v>129</v>
      </c>
      <c r="AE37" s="686"/>
      <c r="AF37" s="686"/>
      <c r="AG37" s="686"/>
      <c r="AH37" s="686"/>
      <c r="AI37" s="686"/>
      <c r="AJ37" s="686"/>
      <c r="AK37" s="686"/>
      <c r="AL37" s="628" t="s">
        <v>129</v>
      </c>
      <c r="AM37" s="629"/>
      <c r="AN37" s="629"/>
      <c r="AO37" s="687"/>
      <c r="AQ37" s="660" t="s">
        <v>333</v>
      </c>
      <c r="AR37" s="661"/>
      <c r="AS37" s="661"/>
      <c r="AT37" s="661"/>
      <c r="AU37" s="661"/>
      <c r="AV37" s="661"/>
      <c r="AW37" s="661"/>
      <c r="AX37" s="661"/>
      <c r="AY37" s="662"/>
      <c r="AZ37" s="623">
        <v>40438</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15046</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2024910</v>
      </c>
      <c r="CS37" s="624"/>
      <c r="CT37" s="624"/>
      <c r="CU37" s="624"/>
      <c r="CV37" s="624"/>
      <c r="CW37" s="624"/>
      <c r="CX37" s="624"/>
      <c r="CY37" s="625"/>
      <c r="CZ37" s="628">
        <v>3.8</v>
      </c>
      <c r="DA37" s="657"/>
      <c r="DB37" s="657"/>
      <c r="DC37" s="658"/>
      <c r="DD37" s="631">
        <v>2024595</v>
      </c>
      <c r="DE37" s="624"/>
      <c r="DF37" s="624"/>
      <c r="DG37" s="624"/>
      <c r="DH37" s="624"/>
      <c r="DI37" s="624"/>
      <c r="DJ37" s="624"/>
      <c r="DK37" s="625"/>
      <c r="DL37" s="631">
        <v>1878852</v>
      </c>
      <c r="DM37" s="624"/>
      <c r="DN37" s="624"/>
      <c r="DO37" s="624"/>
      <c r="DP37" s="624"/>
      <c r="DQ37" s="624"/>
      <c r="DR37" s="624"/>
      <c r="DS37" s="624"/>
      <c r="DT37" s="624"/>
      <c r="DU37" s="624"/>
      <c r="DV37" s="625"/>
      <c r="DW37" s="628">
        <v>7.1</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55675485</v>
      </c>
      <c r="S38" s="675"/>
      <c r="T38" s="675"/>
      <c r="U38" s="675"/>
      <c r="V38" s="675"/>
      <c r="W38" s="675"/>
      <c r="X38" s="675"/>
      <c r="Y38" s="680"/>
      <c r="Z38" s="681">
        <v>100</v>
      </c>
      <c r="AA38" s="681"/>
      <c r="AB38" s="681"/>
      <c r="AC38" s="681"/>
      <c r="AD38" s="682">
        <v>25075707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233</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24231</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4937526</v>
      </c>
      <c r="CS38" s="626"/>
      <c r="CT38" s="626"/>
      <c r="CU38" s="626"/>
      <c r="CV38" s="626"/>
      <c r="CW38" s="626"/>
      <c r="CX38" s="626"/>
      <c r="CY38" s="627"/>
      <c r="CZ38" s="628">
        <v>9.3000000000000007</v>
      </c>
      <c r="DA38" s="657"/>
      <c r="DB38" s="657"/>
      <c r="DC38" s="658"/>
      <c r="DD38" s="631">
        <v>4051680</v>
      </c>
      <c r="DE38" s="626"/>
      <c r="DF38" s="626"/>
      <c r="DG38" s="626"/>
      <c r="DH38" s="626"/>
      <c r="DI38" s="626"/>
      <c r="DJ38" s="626"/>
      <c r="DK38" s="627"/>
      <c r="DL38" s="631">
        <v>3656008</v>
      </c>
      <c r="DM38" s="626"/>
      <c r="DN38" s="626"/>
      <c r="DO38" s="626"/>
      <c r="DP38" s="626"/>
      <c r="DQ38" s="626"/>
      <c r="DR38" s="626"/>
      <c r="DS38" s="626"/>
      <c r="DT38" s="626"/>
      <c r="DU38" s="626"/>
      <c r="DV38" s="627"/>
      <c r="DW38" s="628">
        <v>13.8</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129</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86</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4814607</v>
      </c>
      <c r="CS39" s="624"/>
      <c r="CT39" s="624"/>
      <c r="CU39" s="624"/>
      <c r="CV39" s="624"/>
      <c r="CW39" s="624"/>
      <c r="CX39" s="624"/>
      <c r="CY39" s="625"/>
      <c r="CZ39" s="628">
        <v>9.1</v>
      </c>
      <c r="DA39" s="657"/>
      <c r="DB39" s="657"/>
      <c r="DC39" s="658"/>
      <c r="DD39" s="631">
        <v>2671567</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1116573</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233</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13120</v>
      </c>
      <c r="CS40" s="626"/>
      <c r="CT40" s="626"/>
      <c r="CU40" s="626"/>
      <c r="CV40" s="626"/>
      <c r="CW40" s="626"/>
      <c r="CX40" s="626"/>
      <c r="CY40" s="627"/>
      <c r="CZ40" s="628">
        <v>0</v>
      </c>
      <c r="DA40" s="657"/>
      <c r="DB40" s="657"/>
      <c r="DC40" s="658"/>
      <c r="DD40" s="631">
        <v>250</v>
      </c>
      <c r="DE40" s="626"/>
      <c r="DF40" s="626"/>
      <c r="DG40" s="626"/>
      <c r="DH40" s="626"/>
      <c r="DI40" s="626"/>
      <c r="DJ40" s="626"/>
      <c r="DK40" s="627"/>
      <c r="DL40" s="631" t="s">
        <v>233</v>
      </c>
      <c r="DM40" s="626"/>
      <c r="DN40" s="626"/>
      <c r="DO40" s="626"/>
      <c r="DP40" s="626"/>
      <c r="DQ40" s="626"/>
      <c r="DR40" s="626"/>
      <c r="DS40" s="626"/>
      <c r="DT40" s="626"/>
      <c r="DU40" s="626"/>
      <c r="DV40" s="627"/>
      <c r="DW40" s="628" t="s">
        <v>129</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3295585</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328</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233</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8890779</v>
      </c>
      <c r="CS42" s="626"/>
      <c r="CT42" s="626"/>
      <c r="CU42" s="626"/>
      <c r="CV42" s="626"/>
      <c r="CW42" s="626"/>
      <c r="CX42" s="626"/>
      <c r="CY42" s="627"/>
      <c r="CZ42" s="628">
        <v>16.7</v>
      </c>
      <c r="DA42" s="629"/>
      <c r="DB42" s="629"/>
      <c r="DC42" s="630"/>
      <c r="DD42" s="631">
        <v>2578444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341001</v>
      </c>
      <c r="CS43" s="624"/>
      <c r="CT43" s="624"/>
      <c r="CU43" s="624"/>
      <c r="CV43" s="624"/>
      <c r="CW43" s="624"/>
      <c r="CX43" s="624"/>
      <c r="CY43" s="625"/>
      <c r="CZ43" s="628">
        <v>0.6</v>
      </c>
      <c r="DA43" s="657"/>
      <c r="DB43" s="657"/>
      <c r="DC43" s="658"/>
      <c r="DD43" s="631">
        <v>341001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7363482</v>
      </c>
      <c r="CS44" s="626"/>
      <c r="CT44" s="626"/>
      <c r="CU44" s="626"/>
      <c r="CV44" s="626"/>
      <c r="CW44" s="626"/>
      <c r="CX44" s="626"/>
      <c r="CY44" s="627"/>
      <c r="CZ44" s="628">
        <v>13.9</v>
      </c>
      <c r="DA44" s="629"/>
      <c r="DB44" s="629"/>
      <c r="DC44" s="630"/>
      <c r="DD44" s="631">
        <v>2063069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3085666</v>
      </c>
      <c r="CS45" s="624"/>
      <c r="CT45" s="624"/>
      <c r="CU45" s="624"/>
      <c r="CV45" s="624"/>
      <c r="CW45" s="624"/>
      <c r="CX45" s="624"/>
      <c r="CY45" s="625"/>
      <c r="CZ45" s="628">
        <v>5.8</v>
      </c>
      <c r="DA45" s="657"/>
      <c r="DB45" s="657"/>
      <c r="DC45" s="658"/>
      <c r="DD45" s="631">
        <v>174686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4037397</v>
      </c>
      <c r="CS46" s="626"/>
      <c r="CT46" s="626"/>
      <c r="CU46" s="626"/>
      <c r="CV46" s="626"/>
      <c r="CW46" s="626"/>
      <c r="CX46" s="626"/>
      <c r="CY46" s="627"/>
      <c r="CZ46" s="628">
        <v>7.6</v>
      </c>
      <c r="DA46" s="629"/>
      <c r="DB46" s="629"/>
      <c r="DC46" s="630"/>
      <c r="DD46" s="631">
        <v>1868632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1527297</v>
      </c>
      <c r="CS47" s="624"/>
      <c r="CT47" s="624"/>
      <c r="CU47" s="624"/>
      <c r="CV47" s="624"/>
      <c r="CW47" s="624"/>
      <c r="CX47" s="624"/>
      <c r="CY47" s="625"/>
      <c r="CZ47" s="628">
        <v>2.9</v>
      </c>
      <c r="DA47" s="657"/>
      <c r="DB47" s="657"/>
      <c r="DC47" s="658"/>
      <c r="DD47" s="631">
        <v>515375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129</v>
      </c>
      <c r="CS48" s="626"/>
      <c r="CT48" s="626"/>
      <c r="CU48" s="626"/>
      <c r="CV48" s="626"/>
      <c r="CW48" s="626"/>
      <c r="CX48" s="626"/>
      <c r="CY48" s="627"/>
      <c r="CZ48" s="628" t="s">
        <v>233</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53105966</v>
      </c>
      <c r="CS49" s="639"/>
      <c r="CT49" s="639"/>
      <c r="CU49" s="639"/>
      <c r="CV49" s="639"/>
      <c r="CW49" s="639"/>
      <c r="CX49" s="639"/>
      <c r="CY49" s="640"/>
      <c r="CZ49" s="641">
        <v>100</v>
      </c>
      <c r="DA49" s="642"/>
      <c r="DB49" s="642"/>
      <c r="DC49" s="643"/>
      <c r="DD49" s="644">
        <v>31629030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1PPzFC6pImK/VANJIsotmIJVNG13FCciI7TlsC7J2ml9zJQ4xoMRLJF+HIspxvMr0nggRUltqpAEDAnyAAfD5A==" saltValue="g46O85ayR0SLfbwkWN2o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Q88" zoomScale="70" zoomScaleNormal="70" zoomScaleSheetLayoutView="70" workbookViewId="0">
      <selection activeCell="CR102" sqref="CR102:DU10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55675</v>
      </c>
      <c r="R7" s="1156"/>
      <c r="S7" s="1156"/>
      <c r="T7" s="1156"/>
      <c r="U7" s="1156"/>
      <c r="V7" s="1156">
        <v>53106</v>
      </c>
      <c r="W7" s="1156"/>
      <c r="X7" s="1156"/>
      <c r="Y7" s="1156"/>
      <c r="Z7" s="1156"/>
      <c r="AA7" s="1156">
        <v>2570</v>
      </c>
      <c r="AB7" s="1156"/>
      <c r="AC7" s="1156"/>
      <c r="AD7" s="1156"/>
      <c r="AE7" s="1157"/>
      <c r="AF7" s="1158">
        <v>2424</v>
      </c>
      <c r="AG7" s="1159"/>
      <c r="AH7" s="1159"/>
      <c r="AI7" s="1159"/>
      <c r="AJ7" s="1160"/>
      <c r="AK7" s="1142">
        <v>3174</v>
      </c>
      <c r="AL7" s="1143"/>
      <c r="AM7" s="1143"/>
      <c r="AN7" s="1143"/>
      <c r="AO7" s="1143"/>
      <c r="AP7" s="1143">
        <v>40216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573</v>
      </c>
      <c r="BT7" s="1147"/>
      <c r="BU7" s="1147"/>
      <c r="BV7" s="1147"/>
      <c r="BW7" s="1147"/>
      <c r="BX7" s="1147"/>
      <c r="BY7" s="1147"/>
      <c r="BZ7" s="1147"/>
      <c r="CA7" s="1147"/>
      <c r="CB7" s="1147"/>
      <c r="CC7" s="1147"/>
      <c r="CD7" s="1147"/>
      <c r="CE7" s="1147"/>
      <c r="CF7" s="1147"/>
      <c r="CG7" s="1148"/>
      <c r="CH7" s="1139">
        <v>-3</v>
      </c>
      <c r="CI7" s="1140"/>
      <c r="CJ7" s="1140"/>
      <c r="CK7" s="1140"/>
      <c r="CL7" s="1141"/>
      <c r="CM7" s="1139">
        <v>112</v>
      </c>
      <c r="CN7" s="1140"/>
      <c r="CO7" s="1140"/>
      <c r="CP7" s="1140"/>
      <c r="CQ7" s="1141"/>
      <c r="CR7" s="1139">
        <v>35</v>
      </c>
      <c r="CS7" s="1140"/>
      <c r="CT7" s="1140"/>
      <c r="CU7" s="1140"/>
      <c r="CV7" s="1141"/>
      <c r="CW7" s="1139">
        <v>9</v>
      </c>
      <c r="CX7" s="1140"/>
      <c r="CY7" s="1140"/>
      <c r="CZ7" s="1140"/>
      <c r="DA7" s="1141"/>
      <c r="DB7" s="1139" t="s">
        <v>572</v>
      </c>
      <c r="DC7" s="1140"/>
      <c r="DD7" s="1140"/>
      <c r="DE7" s="1140"/>
      <c r="DF7" s="1141"/>
      <c r="DG7" s="1139" t="s">
        <v>572</v>
      </c>
      <c r="DH7" s="1140"/>
      <c r="DI7" s="1140"/>
      <c r="DJ7" s="1140"/>
      <c r="DK7" s="1141"/>
      <c r="DL7" s="1139" t="s">
        <v>572</v>
      </c>
      <c r="DM7" s="1140"/>
      <c r="DN7" s="1140"/>
      <c r="DO7" s="1140"/>
      <c r="DP7" s="1141"/>
      <c r="DQ7" s="1139" t="s">
        <v>572</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574</v>
      </c>
      <c r="BT8" s="1066"/>
      <c r="BU8" s="1066"/>
      <c r="BV8" s="1066"/>
      <c r="BW8" s="1066"/>
      <c r="BX8" s="1066"/>
      <c r="BY8" s="1066"/>
      <c r="BZ8" s="1066"/>
      <c r="CA8" s="1066"/>
      <c r="CB8" s="1066"/>
      <c r="CC8" s="1066"/>
      <c r="CD8" s="1066"/>
      <c r="CE8" s="1066"/>
      <c r="CF8" s="1066"/>
      <c r="CG8" s="1067"/>
      <c r="CH8" s="1040">
        <v>8</v>
      </c>
      <c r="CI8" s="1041"/>
      <c r="CJ8" s="1041"/>
      <c r="CK8" s="1041"/>
      <c r="CL8" s="1042"/>
      <c r="CM8" s="1040">
        <v>69</v>
      </c>
      <c r="CN8" s="1041"/>
      <c r="CO8" s="1041"/>
      <c r="CP8" s="1041"/>
      <c r="CQ8" s="1042"/>
      <c r="CR8" s="1040">
        <v>5</v>
      </c>
      <c r="CS8" s="1041"/>
      <c r="CT8" s="1041"/>
      <c r="CU8" s="1041"/>
      <c r="CV8" s="1042"/>
      <c r="CW8" s="1040">
        <v>0</v>
      </c>
      <c r="CX8" s="1041"/>
      <c r="CY8" s="1041"/>
      <c r="CZ8" s="1041"/>
      <c r="DA8" s="1042"/>
      <c r="DB8" s="1040" t="s">
        <v>572</v>
      </c>
      <c r="DC8" s="1041"/>
      <c r="DD8" s="1041"/>
      <c r="DE8" s="1041"/>
      <c r="DF8" s="1042"/>
      <c r="DG8" s="1040" t="s">
        <v>572</v>
      </c>
      <c r="DH8" s="1041"/>
      <c r="DI8" s="1041"/>
      <c r="DJ8" s="1041"/>
      <c r="DK8" s="1042"/>
      <c r="DL8" s="1040" t="s">
        <v>572</v>
      </c>
      <c r="DM8" s="1041"/>
      <c r="DN8" s="1041"/>
      <c r="DO8" s="1041"/>
      <c r="DP8" s="1042"/>
      <c r="DQ8" s="1040" t="s">
        <v>572</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575</v>
      </c>
      <c r="BT9" s="1066"/>
      <c r="BU9" s="1066"/>
      <c r="BV9" s="1066"/>
      <c r="BW9" s="1066"/>
      <c r="BX9" s="1066"/>
      <c r="BY9" s="1066"/>
      <c r="BZ9" s="1066"/>
      <c r="CA9" s="1066"/>
      <c r="CB9" s="1066"/>
      <c r="CC9" s="1066"/>
      <c r="CD9" s="1066"/>
      <c r="CE9" s="1066"/>
      <c r="CF9" s="1066"/>
      <c r="CG9" s="1067"/>
      <c r="CH9" s="1040">
        <v>-2</v>
      </c>
      <c r="CI9" s="1041"/>
      <c r="CJ9" s="1041"/>
      <c r="CK9" s="1041"/>
      <c r="CL9" s="1042"/>
      <c r="CM9" s="1040">
        <v>45</v>
      </c>
      <c r="CN9" s="1041"/>
      <c r="CO9" s="1041"/>
      <c r="CP9" s="1041"/>
      <c r="CQ9" s="1042"/>
      <c r="CR9" s="1040">
        <v>30</v>
      </c>
      <c r="CS9" s="1041"/>
      <c r="CT9" s="1041"/>
      <c r="CU9" s="1041"/>
      <c r="CV9" s="1042"/>
      <c r="CW9" s="1040">
        <v>13</v>
      </c>
      <c r="CX9" s="1041"/>
      <c r="CY9" s="1041"/>
      <c r="CZ9" s="1041"/>
      <c r="DA9" s="1042"/>
      <c r="DB9" s="1040" t="s">
        <v>572</v>
      </c>
      <c r="DC9" s="1041"/>
      <c r="DD9" s="1041"/>
      <c r="DE9" s="1041"/>
      <c r="DF9" s="1042"/>
      <c r="DG9" s="1040" t="s">
        <v>572</v>
      </c>
      <c r="DH9" s="1041"/>
      <c r="DI9" s="1041"/>
      <c r="DJ9" s="1041"/>
      <c r="DK9" s="1042"/>
      <c r="DL9" s="1040" t="s">
        <v>572</v>
      </c>
      <c r="DM9" s="1041"/>
      <c r="DN9" s="1041"/>
      <c r="DO9" s="1041"/>
      <c r="DP9" s="1042"/>
      <c r="DQ9" s="1040" t="s">
        <v>572</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576</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6</v>
      </c>
      <c r="CN10" s="1041"/>
      <c r="CO10" s="1041"/>
      <c r="CP10" s="1041"/>
      <c r="CQ10" s="1042"/>
      <c r="CR10" s="1040">
        <v>0</v>
      </c>
      <c r="CS10" s="1041"/>
      <c r="CT10" s="1041"/>
      <c r="CU10" s="1041"/>
      <c r="CV10" s="1042"/>
      <c r="CW10" s="1040">
        <v>8</v>
      </c>
      <c r="CX10" s="1041"/>
      <c r="CY10" s="1041"/>
      <c r="CZ10" s="1041"/>
      <c r="DA10" s="1042"/>
      <c r="DB10" s="1040" t="s">
        <v>572</v>
      </c>
      <c r="DC10" s="1041"/>
      <c r="DD10" s="1041"/>
      <c r="DE10" s="1041"/>
      <c r="DF10" s="1042"/>
      <c r="DG10" s="1040" t="s">
        <v>572</v>
      </c>
      <c r="DH10" s="1041"/>
      <c r="DI10" s="1041"/>
      <c r="DJ10" s="1041"/>
      <c r="DK10" s="1042"/>
      <c r="DL10" s="1040" t="s">
        <v>572</v>
      </c>
      <c r="DM10" s="1041"/>
      <c r="DN10" s="1041"/>
      <c r="DO10" s="1041"/>
      <c r="DP10" s="1042"/>
      <c r="DQ10" s="1040" t="s">
        <v>572</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55675</v>
      </c>
      <c r="R23" s="1120"/>
      <c r="S23" s="1120"/>
      <c r="T23" s="1120"/>
      <c r="U23" s="1120"/>
      <c r="V23" s="1120">
        <v>53106</v>
      </c>
      <c r="W23" s="1120"/>
      <c r="X23" s="1120"/>
      <c r="Y23" s="1120"/>
      <c r="Z23" s="1120"/>
      <c r="AA23" s="1120">
        <v>2570</v>
      </c>
      <c r="AB23" s="1120"/>
      <c r="AC23" s="1120"/>
      <c r="AD23" s="1120"/>
      <c r="AE23" s="1121"/>
      <c r="AF23" s="1122">
        <v>2424</v>
      </c>
      <c r="AG23" s="1120"/>
      <c r="AH23" s="1120"/>
      <c r="AI23" s="1120"/>
      <c r="AJ23" s="1123"/>
      <c r="AK23" s="1124"/>
      <c r="AL23" s="1125"/>
      <c r="AM23" s="1125"/>
      <c r="AN23" s="1125"/>
      <c r="AO23" s="1125"/>
      <c r="AP23" s="1120">
        <v>40216</v>
      </c>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11850</v>
      </c>
      <c r="R28" s="1105"/>
      <c r="S28" s="1105"/>
      <c r="T28" s="1105"/>
      <c r="U28" s="1105"/>
      <c r="V28" s="1105">
        <v>11624</v>
      </c>
      <c r="W28" s="1105"/>
      <c r="X28" s="1105"/>
      <c r="Y28" s="1105"/>
      <c r="Z28" s="1105"/>
      <c r="AA28" s="1105">
        <v>226</v>
      </c>
      <c r="AB28" s="1105"/>
      <c r="AC28" s="1105"/>
      <c r="AD28" s="1105"/>
      <c r="AE28" s="1106"/>
      <c r="AF28" s="1107">
        <v>226</v>
      </c>
      <c r="AG28" s="1105"/>
      <c r="AH28" s="1105"/>
      <c r="AI28" s="1105"/>
      <c r="AJ28" s="1108"/>
      <c r="AK28" s="1109">
        <v>1023</v>
      </c>
      <c r="AL28" s="1097"/>
      <c r="AM28" s="1097"/>
      <c r="AN28" s="1097"/>
      <c r="AO28" s="1097"/>
      <c r="AP28" s="1097" t="s">
        <v>572</v>
      </c>
      <c r="AQ28" s="1097"/>
      <c r="AR28" s="1097"/>
      <c r="AS28" s="1097"/>
      <c r="AT28" s="1097"/>
      <c r="AU28" s="1097" t="s">
        <v>572</v>
      </c>
      <c r="AV28" s="1097"/>
      <c r="AW28" s="1097"/>
      <c r="AX28" s="1097"/>
      <c r="AY28" s="1097"/>
      <c r="AZ28" s="1098" t="s">
        <v>572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11195</v>
      </c>
      <c r="R29" s="1095"/>
      <c r="S29" s="1095"/>
      <c r="T29" s="1095"/>
      <c r="U29" s="1095"/>
      <c r="V29" s="1095">
        <v>10921</v>
      </c>
      <c r="W29" s="1095"/>
      <c r="X29" s="1095"/>
      <c r="Y29" s="1095"/>
      <c r="Z29" s="1095"/>
      <c r="AA29" s="1095">
        <v>274</v>
      </c>
      <c r="AB29" s="1095"/>
      <c r="AC29" s="1095"/>
      <c r="AD29" s="1095"/>
      <c r="AE29" s="1096"/>
      <c r="AF29" s="1070">
        <v>274</v>
      </c>
      <c r="AG29" s="1071"/>
      <c r="AH29" s="1071"/>
      <c r="AI29" s="1071"/>
      <c r="AJ29" s="1072"/>
      <c r="AK29" s="1031">
        <v>1534</v>
      </c>
      <c r="AL29" s="1022"/>
      <c r="AM29" s="1022"/>
      <c r="AN29" s="1022"/>
      <c r="AO29" s="1022"/>
      <c r="AP29" s="1022" t="s">
        <v>572</v>
      </c>
      <c r="AQ29" s="1022"/>
      <c r="AR29" s="1022"/>
      <c r="AS29" s="1022"/>
      <c r="AT29" s="1022"/>
      <c r="AU29" s="1022" t="s">
        <v>572</v>
      </c>
      <c r="AV29" s="1022"/>
      <c r="AW29" s="1022"/>
      <c r="AX29" s="1022"/>
      <c r="AY29" s="1022"/>
      <c r="AZ29" s="1093" t="s">
        <v>572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1234</v>
      </c>
      <c r="R30" s="1095"/>
      <c r="S30" s="1095"/>
      <c r="T30" s="1095"/>
      <c r="U30" s="1095"/>
      <c r="V30" s="1095">
        <v>1224</v>
      </c>
      <c r="W30" s="1095"/>
      <c r="X30" s="1095"/>
      <c r="Y30" s="1095"/>
      <c r="Z30" s="1095"/>
      <c r="AA30" s="1095">
        <v>10</v>
      </c>
      <c r="AB30" s="1095"/>
      <c r="AC30" s="1095"/>
      <c r="AD30" s="1095"/>
      <c r="AE30" s="1096"/>
      <c r="AF30" s="1070">
        <v>10</v>
      </c>
      <c r="AG30" s="1071"/>
      <c r="AH30" s="1071"/>
      <c r="AI30" s="1071"/>
      <c r="AJ30" s="1072"/>
      <c r="AK30" s="1031">
        <v>423</v>
      </c>
      <c r="AL30" s="1022"/>
      <c r="AM30" s="1022"/>
      <c r="AN30" s="1022"/>
      <c r="AO30" s="1022"/>
      <c r="AP30" s="1022" t="s">
        <v>572</v>
      </c>
      <c r="AQ30" s="1022"/>
      <c r="AR30" s="1022"/>
      <c r="AS30" s="1022"/>
      <c r="AT30" s="1022"/>
      <c r="AU30" s="1022" t="s">
        <v>572</v>
      </c>
      <c r="AV30" s="1022"/>
      <c r="AW30" s="1022"/>
      <c r="AX30" s="1022"/>
      <c r="AY30" s="1022"/>
      <c r="AZ30" s="1093" t="s">
        <v>572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1710</v>
      </c>
      <c r="R31" s="1095"/>
      <c r="S31" s="1095"/>
      <c r="T31" s="1095"/>
      <c r="U31" s="1095"/>
      <c r="V31" s="1095">
        <v>1357</v>
      </c>
      <c r="W31" s="1095"/>
      <c r="X31" s="1095"/>
      <c r="Y31" s="1095"/>
      <c r="Z31" s="1095"/>
      <c r="AA31" s="1095">
        <v>353</v>
      </c>
      <c r="AB31" s="1095"/>
      <c r="AC31" s="1095"/>
      <c r="AD31" s="1095"/>
      <c r="AE31" s="1096"/>
      <c r="AF31" s="1070">
        <v>2825</v>
      </c>
      <c r="AG31" s="1071"/>
      <c r="AH31" s="1071"/>
      <c r="AI31" s="1071"/>
      <c r="AJ31" s="1072"/>
      <c r="AK31" s="1031" t="s">
        <v>572</v>
      </c>
      <c r="AL31" s="1022"/>
      <c r="AM31" s="1022"/>
      <c r="AN31" s="1022"/>
      <c r="AO31" s="1022"/>
      <c r="AP31" s="1022">
        <v>2549</v>
      </c>
      <c r="AQ31" s="1022"/>
      <c r="AR31" s="1022"/>
      <c r="AS31" s="1022"/>
      <c r="AT31" s="1022"/>
      <c r="AU31" s="1022">
        <v>127</v>
      </c>
      <c r="AV31" s="1022"/>
      <c r="AW31" s="1022"/>
      <c r="AX31" s="1022"/>
      <c r="AY31" s="1022"/>
      <c r="AZ31" s="1093"/>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1192</v>
      </c>
      <c r="R32" s="1095"/>
      <c r="S32" s="1095"/>
      <c r="T32" s="1095"/>
      <c r="U32" s="1095"/>
      <c r="V32" s="1095">
        <v>1146</v>
      </c>
      <c r="W32" s="1095"/>
      <c r="X32" s="1095"/>
      <c r="Y32" s="1095"/>
      <c r="Z32" s="1095"/>
      <c r="AA32" s="1095">
        <v>46</v>
      </c>
      <c r="AB32" s="1095"/>
      <c r="AC32" s="1095"/>
      <c r="AD32" s="1095"/>
      <c r="AE32" s="1096"/>
      <c r="AF32" s="1070">
        <v>46</v>
      </c>
      <c r="AG32" s="1071"/>
      <c r="AH32" s="1071"/>
      <c r="AI32" s="1071"/>
      <c r="AJ32" s="1072"/>
      <c r="AK32" s="1031">
        <v>496</v>
      </c>
      <c r="AL32" s="1022"/>
      <c r="AM32" s="1022"/>
      <c r="AN32" s="1022"/>
      <c r="AO32" s="1022"/>
      <c r="AP32" s="1022">
        <v>5160</v>
      </c>
      <c r="AQ32" s="1022"/>
      <c r="AR32" s="1022"/>
      <c r="AS32" s="1022"/>
      <c r="AT32" s="1022"/>
      <c r="AU32" s="1022">
        <v>4597</v>
      </c>
      <c r="AV32" s="1022"/>
      <c r="AW32" s="1022"/>
      <c r="AX32" s="1022"/>
      <c r="AY32" s="1022"/>
      <c r="AZ32" s="1093"/>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404</v>
      </c>
      <c r="C33" s="1089"/>
      <c r="D33" s="1089"/>
      <c r="E33" s="1089"/>
      <c r="F33" s="1089"/>
      <c r="G33" s="1089"/>
      <c r="H33" s="1089"/>
      <c r="I33" s="1089"/>
      <c r="J33" s="1089"/>
      <c r="K33" s="1089"/>
      <c r="L33" s="1089"/>
      <c r="M33" s="1089"/>
      <c r="N33" s="1089"/>
      <c r="O33" s="1089"/>
      <c r="P33" s="1090"/>
      <c r="Q33" s="1094">
        <v>59</v>
      </c>
      <c r="R33" s="1095"/>
      <c r="S33" s="1095"/>
      <c r="T33" s="1095"/>
      <c r="U33" s="1095"/>
      <c r="V33" s="1095">
        <v>56</v>
      </c>
      <c r="W33" s="1095"/>
      <c r="X33" s="1095"/>
      <c r="Y33" s="1095"/>
      <c r="Z33" s="1095"/>
      <c r="AA33" s="1095">
        <v>3</v>
      </c>
      <c r="AB33" s="1095"/>
      <c r="AC33" s="1095"/>
      <c r="AD33" s="1095"/>
      <c r="AE33" s="1096"/>
      <c r="AF33" s="1070">
        <v>3</v>
      </c>
      <c r="AG33" s="1071"/>
      <c r="AH33" s="1071"/>
      <c r="AI33" s="1071"/>
      <c r="AJ33" s="1072"/>
      <c r="AK33" s="1031">
        <v>33</v>
      </c>
      <c r="AL33" s="1022"/>
      <c r="AM33" s="1022"/>
      <c r="AN33" s="1022"/>
      <c r="AO33" s="1022"/>
      <c r="AP33" s="1022">
        <v>145</v>
      </c>
      <c r="AQ33" s="1022"/>
      <c r="AR33" s="1022"/>
      <c r="AS33" s="1022"/>
      <c r="AT33" s="1022"/>
      <c r="AU33" s="1022">
        <v>137</v>
      </c>
      <c r="AV33" s="1022"/>
      <c r="AW33" s="1022"/>
      <c r="AX33" s="1022"/>
      <c r="AY33" s="1022"/>
      <c r="AZ33" s="1093"/>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3384</v>
      </c>
      <c r="AG63" s="1010"/>
      <c r="AH63" s="1010"/>
      <c r="AI63" s="1010"/>
      <c r="AJ63" s="1081"/>
      <c r="AK63" s="1082"/>
      <c r="AL63" s="1014"/>
      <c r="AM63" s="1014"/>
      <c r="AN63" s="1014"/>
      <c r="AO63" s="1014"/>
      <c r="AP63" s="1010">
        <v>7854</v>
      </c>
      <c r="AQ63" s="1010"/>
      <c r="AR63" s="1010"/>
      <c r="AS63" s="1010"/>
      <c r="AT63" s="1010"/>
      <c r="AU63" s="1010">
        <v>4861</v>
      </c>
      <c r="AV63" s="1010"/>
      <c r="AW63" s="1010"/>
      <c r="AX63" s="1010"/>
      <c r="AY63" s="1010"/>
      <c r="AZ63" s="1076"/>
      <c r="BA63" s="1076"/>
      <c r="BB63" s="1076"/>
      <c r="BC63" s="1076"/>
      <c r="BD63" s="1076"/>
      <c r="BE63" s="1011"/>
      <c r="BF63" s="1011"/>
      <c r="BG63" s="1011"/>
      <c r="BH63" s="1011"/>
      <c r="BI63" s="1012"/>
      <c r="BJ63" s="1077" t="s">
        <v>407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412</v>
      </c>
      <c r="AB66" s="1053"/>
      <c r="AC66" s="1053"/>
      <c r="AD66" s="1053"/>
      <c r="AE66" s="1054"/>
      <c r="AF66" s="1058" t="s">
        <v>413</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70</v>
      </c>
      <c r="CS102" s="1002"/>
      <c r="CT102" s="1002"/>
      <c r="CU102" s="1002"/>
      <c r="CV102" s="1003"/>
      <c r="CW102" s="1001">
        <v>30</v>
      </c>
      <c r="CX102" s="1002"/>
      <c r="CY102" s="1002"/>
      <c r="CZ102" s="1002"/>
      <c r="DA102" s="1003"/>
      <c r="DB102" s="1001" t="s">
        <v>572</v>
      </c>
      <c r="DC102" s="1002"/>
      <c r="DD102" s="1002"/>
      <c r="DE102" s="1002"/>
      <c r="DF102" s="1003"/>
      <c r="DG102" s="1001" t="s">
        <v>572</v>
      </c>
      <c r="DH102" s="1002"/>
      <c r="DI102" s="1002"/>
      <c r="DJ102" s="1002"/>
      <c r="DK102" s="1003"/>
      <c r="DL102" s="1001" t="s">
        <v>572</v>
      </c>
      <c r="DM102" s="1002"/>
      <c r="DN102" s="1002"/>
      <c r="DO102" s="1002"/>
      <c r="DP102" s="1003"/>
      <c r="DQ102" s="1001" t="s">
        <v>572</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304</v>
      </c>
      <c r="AG109" s="945"/>
      <c r="AH109" s="945"/>
      <c r="AI109" s="945"/>
      <c r="AJ109" s="946"/>
      <c r="AK109" s="947" t="s">
        <v>303</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304</v>
      </c>
      <c r="BW109" s="945"/>
      <c r="BX109" s="945"/>
      <c r="BY109" s="945"/>
      <c r="BZ109" s="946"/>
      <c r="CA109" s="947" t="s">
        <v>303</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304</v>
      </c>
      <c r="DM109" s="945"/>
      <c r="DN109" s="945"/>
      <c r="DO109" s="945"/>
      <c r="DP109" s="946"/>
      <c r="DQ109" s="947" t="s">
        <v>303</v>
      </c>
      <c r="DR109" s="945"/>
      <c r="DS109" s="945"/>
      <c r="DT109" s="945"/>
      <c r="DU109" s="946"/>
      <c r="DV109" s="947" t="s">
        <v>427</v>
      </c>
      <c r="DW109" s="945"/>
      <c r="DX109" s="945"/>
      <c r="DY109" s="945"/>
      <c r="DZ109" s="976"/>
    </row>
    <row r="110" spans="1:131" s="246" customFormat="1" ht="26.25" customHeight="1" x14ac:dyDescent="0.15">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4400513</v>
      </c>
      <c r="AB110" s="938"/>
      <c r="AC110" s="938"/>
      <c r="AD110" s="938"/>
      <c r="AE110" s="939"/>
      <c r="AF110" s="940">
        <v>4350822</v>
      </c>
      <c r="AG110" s="938"/>
      <c r="AH110" s="938"/>
      <c r="AI110" s="938"/>
      <c r="AJ110" s="939"/>
      <c r="AK110" s="940">
        <v>4310018</v>
      </c>
      <c r="AL110" s="938"/>
      <c r="AM110" s="938"/>
      <c r="AN110" s="938"/>
      <c r="AO110" s="939"/>
      <c r="AP110" s="941">
        <v>19.2</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39134139</v>
      </c>
      <c r="BR110" s="885"/>
      <c r="BS110" s="885"/>
      <c r="BT110" s="885"/>
      <c r="BU110" s="885"/>
      <c r="BV110" s="885">
        <v>38907162</v>
      </c>
      <c r="BW110" s="885"/>
      <c r="BX110" s="885"/>
      <c r="BY110" s="885"/>
      <c r="BZ110" s="885"/>
      <c r="CA110" s="885">
        <v>40215863</v>
      </c>
      <c r="CB110" s="885"/>
      <c r="CC110" s="885"/>
      <c r="CD110" s="885"/>
      <c r="CE110" s="885"/>
      <c r="CF110" s="909">
        <v>179.6</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129</v>
      </c>
      <c r="DH110" s="885"/>
      <c r="DI110" s="885"/>
      <c r="DJ110" s="885"/>
      <c r="DK110" s="885"/>
      <c r="DL110" s="885" t="s">
        <v>129</v>
      </c>
      <c r="DM110" s="885"/>
      <c r="DN110" s="885"/>
      <c r="DO110" s="885"/>
      <c r="DP110" s="885"/>
      <c r="DQ110" s="885">
        <v>724044</v>
      </c>
      <c r="DR110" s="885"/>
      <c r="DS110" s="885"/>
      <c r="DT110" s="885"/>
      <c r="DU110" s="885"/>
      <c r="DV110" s="886">
        <v>3.2</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129</v>
      </c>
      <c r="AG111" s="966"/>
      <c r="AH111" s="966"/>
      <c r="AI111" s="966"/>
      <c r="AJ111" s="967"/>
      <c r="AK111" s="968" t="s">
        <v>129</v>
      </c>
      <c r="AL111" s="966"/>
      <c r="AM111" s="966"/>
      <c r="AN111" s="966"/>
      <c r="AO111" s="967"/>
      <c r="AP111" s="969" t="s">
        <v>129</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210982</v>
      </c>
      <c r="BR111" s="857"/>
      <c r="BS111" s="857"/>
      <c r="BT111" s="857"/>
      <c r="BU111" s="857"/>
      <c r="BV111" s="857">
        <v>139313</v>
      </c>
      <c r="BW111" s="857"/>
      <c r="BX111" s="857"/>
      <c r="BY111" s="857"/>
      <c r="BZ111" s="857"/>
      <c r="CA111" s="857">
        <v>791687</v>
      </c>
      <c r="CB111" s="857"/>
      <c r="CC111" s="857"/>
      <c r="CD111" s="857"/>
      <c r="CE111" s="857"/>
      <c r="CF111" s="918">
        <v>3.5</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129</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129</v>
      </c>
      <c r="AB112" s="820"/>
      <c r="AC112" s="820"/>
      <c r="AD112" s="820"/>
      <c r="AE112" s="821"/>
      <c r="AF112" s="822" t="s">
        <v>129</v>
      </c>
      <c r="AG112" s="820"/>
      <c r="AH112" s="820"/>
      <c r="AI112" s="820"/>
      <c r="AJ112" s="821"/>
      <c r="AK112" s="822" t="s">
        <v>129</v>
      </c>
      <c r="AL112" s="820"/>
      <c r="AM112" s="820"/>
      <c r="AN112" s="820"/>
      <c r="AO112" s="821"/>
      <c r="AP112" s="867" t="s">
        <v>129</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5257340</v>
      </c>
      <c r="BR112" s="857"/>
      <c r="BS112" s="857"/>
      <c r="BT112" s="857"/>
      <c r="BU112" s="857"/>
      <c r="BV112" s="857">
        <v>4971963</v>
      </c>
      <c r="BW112" s="857"/>
      <c r="BX112" s="857"/>
      <c r="BY112" s="857"/>
      <c r="BZ112" s="857"/>
      <c r="CA112" s="857">
        <v>4861720</v>
      </c>
      <c r="CB112" s="857"/>
      <c r="CC112" s="857"/>
      <c r="CD112" s="857"/>
      <c r="CE112" s="857"/>
      <c r="CF112" s="918">
        <v>21.7</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440</v>
      </c>
      <c r="DM112" s="857"/>
      <c r="DN112" s="857"/>
      <c r="DO112" s="857"/>
      <c r="DP112" s="857"/>
      <c r="DQ112" s="857" t="s">
        <v>129</v>
      </c>
      <c r="DR112" s="857"/>
      <c r="DS112" s="857"/>
      <c r="DT112" s="857"/>
      <c r="DU112" s="857"/>
      <c r="DV112" s="834" t="s">
        <v>129</v>
      </c>
      <c r="DW112" s="834"/>
      <c r="DX112" s="834"/>
      <c r="DY112" s="834"/>
      <c r="DZ112" s="835"/>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483139</v>
      </c>
      <c r="AB113" s="966"/>
      <c r="AC113" s="966"/>
      <c r="AD113" s="966"/>
      <c r="AE113" s="967"/>
      <c r="AF113" s="968">
        <v>436805</v>
      </c>
      <c r="AG113" s="966"/>
      <c r="AH113" s="966"/>
      <c r="AI113" s="966"/>
      <c r="AJ113" s="967"/>
      <c r="AK113" s="968">
        <v>426629</v>
      </c>
      <c r="AL113" s="966"/>
      <c r="AM113" s="966"/>
      <c r="AN113" s="966"/>
      <c r="AO113" s="967"/>
      <c r="AP113" s="969">
        <v>1.9</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2751568</v>
      </c>
      <c r="BR113" s="857"/>
      <c r="BS113" s="857"/>
      <c r="BT113" s="857"/>
      <c r="BU113" s="857"/>
      <c r="BV113" s="857">
        <v>2379878</v>
      </c>
      <c r="BW113" s="857"/>
      <c r="BX113" s="857"/>
      <c r="BY113" s="857"/>
      <c r="BZ113" s="857"/>
      <c r="CA113" s="857">
        <v>1934301</v>
      </c>
      <c r="CB113" s="857"/>
      <c r="CC113" s="857"/>
      <c r="CD113" s="857"/>
      <c r="CE113" s="857"/>
      <c r="CF113" s="918">
        <v>8.6</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210982</v>
      </c>
      <c r="DH113" s="820"/>
      <c r="DI113" s="820"/>
      <c r="DJ113" s="820"/>
      <c r="DK113" s="821"/>
      <c r="DL113" s="822">
        <v>139313</v>
      </c>
      <c r="DM113" s="820"/>
      <c r="DN113" s="820"/>
      <c r="DO113" s="820"/>
      <c r="DP113" s="821"/>
      <c r="DQ113" s="822">
        <v>67643</v>
      </c>
      <c r="DR113" s="820"/>
      <c r="DS113" s="820"/>
      <c r="DT113" s="820"/>
      <c r="DU113" s="821"/>
      <c r="DV113" s="867">
        <v>0.3</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500539</v>
      </c>
      <c r="AB114" s="820"/>
      <c r="AC114" s="820"/>
      <c r="AD114" s="820"/>
      <c r="AE114" s="821"/>
      <c r="AF114" s="822">
        <v>477405</v>
      </c>
      <c r="AG114" s="820"/>
      <c r="AH114" s="820"/>
      <c r="AI114" s="820"/>
      <c r="AJ114" s="821"/>
      <c r="AK114" s="822">
        <v>474360</v>
      </c>
      <c r="AL114" s="820"/>
      <c r="AM114" s="820"/>
      <c r="AN114" s="820"/>
      <c r="AO114" s="821"/>
      <c r="AP114" s="867">
        <v>2.1</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5241816</v>
      </c>
      <c r="BR114" s="857"/>
      <c r="BS114" s="857"/>
      <c r="BT114" s="857"/>
      <c r="BU114" s="857"/>
      <c r="BV114" s="857">
        <v>4867790</v>
      </c>
      <c r="BW114" s="857"/>
      <c r="BX114" s="857"/>
      <c r="BY114" s="857"/>
      <c r="BZ114" s="857"/>
      <c r="CA114" s="857">
        <v>4698253</v>
      </c>
      <c r="CB114" s="857"/>
      <c r="CC114" s="857"/>
      <c r="CD114" s="857"/>
      <c r="CE114" s="857"/>
      <c r="CF114" s="918">
        <v>21</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440</v>
      </c>
      <c r="DH114" s="820"/>
      <c r="DI114" s="820"/>
      <c r="DJ114" s="820"/>
      <c r="DK114" s="821"/>
      <c r="DL114" s="822" t="s">
        <v>129</v>
      </c>
      <c r="DM114" s="820"/>
      <c r="DN114" s="820"/>
      <c r="DO114" s="820"/>
      <c r="DP114" s="821"/>
      <c r="DQ114" s="822" t="s">
        <v>440</v>
      </c>
      <c r="DR114" s="820"/>
      <c r="DS114" s="820"/>
      <c r="DT114" s="820"/>
      <c r="DU114" s="821"/>
      <c r="DV114" s="867" t="s">
        <v>440</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82864</v>
      </c>
      <c r="AB115" s="966"/>
      <c r="AC115" s="966"/>
      <c r="AD115" s="966"/>
      <c r="AE115" s="967"/>
      <c r="AF115" s="968">
        <v>81128</v>
      </c>
      <c r="AG115" s="966"/>
      <c r="AH115" s="966"/>
      <c r="AI115" s="966"/>
      <c r="AJ115" s="967"/>
      <c r="AK115" s="968">
        <v>108582</v>
      </c>
      <c r="AL115" s="966"/>
      <c r="AM115" s="966"/>
      <c r="AN115" s="966"/>
      <c r="AO115" s="967"/>
      <c r="AP115" s="969">
        <v>0.5</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440</v>
      </c>
      <c r="BR115" s="857"/>
      <c r="BS115" s="857"/>
      <c r="BT115" s="857"/>
      <c r="BU115" s="857"/>
      <c r="BV115" s="857" t="s">
        <v>440</v>
      </c>
      <c r="BW115" s="857"/>
      <c r="BX115" s="857"/>
      <c r="BY115" s="857"/>
      <c r="BZ115" s="857"/>
      <c r="CA115" s="857" t="s">
        <v>449</v>
      </c>
      <c r="CB115" s="857"/>
      <c r="CC115" s="857"/>
      <c r="CD115" s="857"/>
      <c r="CE115" s="857"/>
      <c r="CF115" s="918" t="s">
        <v>129</v>
      </c>
      <c r="CG115" s="919"/>
      <c r="CH115" s="919"/>
      <c r="CI115" s="919"/>
      <c r="CJ115" s="919"/>
      <c r="CK115" s="974"/>
      <c r="CL115" s="861"/>
      <c r="CM115" s="855" t="s">
        <v>450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440</v>
      </c>
      <c r="DH115" s="820"/>
      <c r="DI115" s="820"/>
      <c r="DJ115" s="820"/>
      <c r="DK115" s="821"/>
      <c r="DL115" s="822" t="s">
        <v>451</v>
      </c>
      <c r="DM115" s="820"/>
      <c r="DN115" s="820"/>
      <c r="DO115" s="820"/>
      <c r="DP115" s="821"/>
      <c r="DQ115" s="822" t="s">
        <v>129</v>
      </c>
      <c r="DR115" s="820"/>
      <c r="DS115" s="820"/>
      <c r="DT115" s="820"/>
      <c r="DU115" s="821"/>
      <c r="DV115" s="867" t="s">
        <v>440</v>
      </c>
      <c r="DW115" s="868"/>
      <c r="DX115" s="868"/>
      <c r="DY115" s="868"/>
      <c r="DZ115" s="869"/>
    </row>
    <row r="116" spans="1:130" s="246" customFormat="1" ht="26.25" customHeight="1" x14ac:dyDescent="0.15">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440</v>
      </c>
      <c r="AB116" s="820"/>
      <c r="AC116" s="820"/>
      <c r="AD116" s="820"/>
      <c r="AE116" s="821"/>
      <c r="AF116" s="822" t="s">
        <v>129</v>
      </c>
      <c r="AG116" s="820"/>
      <c r="AH116" s="820"/>
      <c r="AI116" s="820"/>
      <c r="AJ116" s="821"/>
      <c r="AK116" s="822" t="s">
        <v>129</v>
      </c>
      <c r="AL116" s="820"/>
      <c r="AM116" s="820"/>
      <c r="AN116" s="820"/>
      <c r="AO116" s="821"/>
      <c r="AP116" s="867" t="s">
        <v>440</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440</v>
      </c>
      <c r="BW116" s="857"/>
      <c r="BX116" s="857"/>
      <c r="BY116" s="857"/>
      <c r="BZ116" s="857"/>
      <c r="CA116" s="857" t="s">
        <v>129</v>
      </c>
      <c r="CB116" s="857"/>
      <c r="CC116" s="857"/>
      <c r="CD116" s="857"/>
      <c r="CE116" s="857"/>
      <c r="CF116" s="918" t="s">
        <v>129</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440</v>
      </c>
      <c r="DH116" s="820"/>
      <c r="DI116" s="820"/>
      <c r="DJ116" s="820"/>
      <c r="DK116" s="821"/>
      <c r="DL116" s="822" t="s">
        <v>440</v>
      </c>
      <c r="DM116" s="820"/>
      <c r="DN116" s="820"/>
      <c r="DO116" s="820"/>
      <c r="DP116" s="821"/>
      <c r="DQ116" s="822" t="s">
        <v>440</v>
      </c>
      <c r="DR116" s="820"/>
      <c r="DS116" s="820"/>
      <c r="DT116" s="820"/>
      <c r="DU116" s="821"/>
      <c r="DV116" s="867" t="s">
        <v>129</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5467055</v>
      </c>
      <c r="AB117" s="952"/>
      <c r="AC117" s="952"/>
      <c r="AD117" s="952"/>
      <c r="AE117" s="953"/>
      <c r="AF117" s="954">
        <v>5346160</v>
      </c>
      <c r="AG117" s="952"/>
      <c r="AH117" s="952"/>
      <c r="AI117" s="952"/>
      <c r="AJ117" s="953"/>
      <c r="AK117" s="954">
        <v>5319589</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440</v>
      </c>
      <c r="BR117" s="857"/>
      <c r="BS117" s="857"/>
      <c r="BT117" s="857"/>
      <c r="BU117" s="857"/>
      <c r="BV117" s="857" t="s">
        <v>129</v>
      </c>
      <c r="BW117" s="857"/>
      <c r="BX117" s="857"/>
      <c r="BY117" s="857"/>
      <c r="BZ117" s="857"/>
      <c r="CA117" s="857" t="s">
        <v>451</v>
      </c>
      <c r="CB117" s="857"/>
      <c r="CC117" s="857"/>
      <c r="CD117" s="857"/>
      <c r="CE117" s="857"/>
      <c r="CF117" s="918" t="s">
        <v>440</v>
      </c>
      <c r="CG117" s="919"/>
      <c r="CH117" s="919"/>
      <c r="CI117" s="919"/>
      <c r="CJ117" s="919"/>
      <c r="CK117" s="974"/>
      <c r="CL117" s="861"/>
      <c r="CM117" s="864" t="s">
        <v>457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440</v>
      </c>
      <c r="DM117" s="820"/>
      <c r="DN117" s="820"/>
      <c r="DO117" s="820"/>
      <c r="DP117" s="821"/>
      <c r="DQ117" s="822" t="s">
        <v>440</v>
      </c>
      <c r="DR117" s="820"/>
      <c r="DS117" s="820"/>
      <c r="DT117" s="820"/>
      <c r="DU117" s="821"/>
      <c r="DV117" s="867" t="s">
        <v>440</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304</v>
      </c>
      <c r="AG118" s="945"/>
      <c r="AH118" s="945"/>
      <c r="AI118" s="945"/>
      <c r="AJ118" s="946"/>
      <c r="AK118" s="947" t="s">
        <v>303</v>
      </c>
      <c r="AL118" s="945"/>
      <c r="AM118" s="945"/>
      <c r="AN118" s="945"/>
      <c r="AO118" s="946"/>
      <c r="AP118" s="948" t="s">
        <v>427</v>
      </c>
      <c r="AQ118" s="949"/>
      <c r="AR118" s="949"/>
      <c r="AS118" s="949"/>
      <c r="AT118" s="950"/>
      <c r="AU118" s="979"/>
      <c r="AV118" s="980"/>
      <c r="AW118" s="980"/>
      <c r="AX118" s="980"/>
      <c r="AY118" s="980"/>
      <c r="AZ118" s="922" t="s">
        <v>458</v>
      </c>
      <c r="BA118" s="923"/>
      <c r="BB118" s="923"/>
      <c r="BC118" s="923"/>
      <c r="BD118" s="923"/>
      <c r="BE118" s="923"/>
      <c r="BF118" s="923"/>
      <c r="BG118" s="923"/>
      <c r="BH118" s="923"/>
      <c r="BI118" s="923"/>
      <c r="BJ118" s="923"/>
      <c r="BK118" s="923"/>
      <c r="BL118" s="923"/>
      <c r="BM118" s="923"/>
      <c r="BN118" s="923"/>
      <c r="BO118" s="923"/>
      <c r="BP118" s="924"/>
      <c r="BQ118" s="925" t="s">
        <v>440</v>
      </c>
      <c r="BR118" s="888"/>
      <c r="BS118" s="888"/>
      <c r="BT118" s="888"/>
      <c r="BU118" s="888"/>
      <c r="BV118" s="888" t="s">
        <v>129</v>
      </c>
      <c r="BW118" s="888"/>
      <c r="BX118" s="888"/>
      <c r="BY118" s="888"/>
      <c r="BZ118" s="888"/>
      <c r="CA118" s="888" t="s">
        <v>440</v>
      </c>
      <c r="CB118" s="888"/>
      <c r="CC118" s="888"/>
      <c r="CD118" s="888"/>
      <c r="CE118" s="888"/>
      <c r="CF118" s="918" t="s">
        <v>440</v>
      </c>
      <c r="CG118" s="919"/>
      <c r="CH118" s="919"/>
      <c r="CI118" s="919"/>
      <c r="CJ118" s="919"/>
      <c r="CK118" s="974"/>
      <c r="CL118" s="861"/>
      <c r="CM118" s="864" t="s">
        <v>459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440</v>
      </c>
      <c r="DH118" s="820"/>
      <c r="DI118" s="820"/>
      <c r="DJ118" s="820"/>
      <c r="DK118" s="821"/>
      <c r="DL118" s="822" t="s">
        <v>440</v>
      </c>
      <c r="DM118" s="820"/>
      <c r="DN118" s="820"/>
      <c r="DO118" s="820"/>
      <c r="DP118" s="821"/>
      <c r="DQ118" s="822" t="s">
        <v>440</v>
      </c>
      <c r="DR118" s="820"/>
      <c r="DS118" s="820"/>
      <c r="DT118" s="820"/>
      <c r="DU118" s="821"/>
      <c r="DV118" s="867" t="s">
        <v>440</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129</v>
      </c>
      <c r="AB119" s="938"/>
      <c r="AC119" s="938"/>
      <c r="AD119" s="938"/>
      <c r="AE119" s="939"/>
      <c r="AF119" s="940" t="s">
        <v>440</v>
      </c>
      <c r="AG119" s="938"/>
      <c r="AH119" s="938"/>
      <c r="AI119" s="938"/>
      <c r="AJ119" s="939"/>
      <c r="AK119" s="940">
        <v>24811</v>
      </c>
      <c r="AL119" s="938"/>
      <c r="AM119" s="938"/>
      <c r="AN119" s="938"/>
      <c r="AO119" s="939"/>
      <c r="AP119" s="941">
        <v>0.1</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460</v>
      </c>
      <c r="BP119" s="921"/>
      <c r="BQ119" s="925">
        <v>52595845</v>
      </c>
      <c r="BR119" s="888"/>
      <c r="BS119" s="888"/>
      <c r="BT119" s="888"/>
      <c r="BU119" s="888"/>
      <c r="BV119" s="888">
        <v>51266106</v>
      </c>
      <c r="BW119" s="888"/>
      <c r="BX119" s="888"/>
      <c r="BY119" s="888"/>
      <c r="BZ119" s="888"/>
      <c r="CA119" s="888">
        <v>52501824</v>
      </c>
      <c r="CB119" s="888"/>
      <c r="CC119" s="888"/>
      <c r="CD119" s="888"/>
      <c r="CE119" s="888"/>
      <c r="CF119" s="786"/>
      <c r="CG119" s="787"/>
      <c r="CH119" s="787"/>
      <c r="CI119" s="787"/>
      <c r="CJ119" s="877"/>
      <c r="CK119" s="975"/>
      <c r="CL119" s="863"/>
      <c r="CM119" s="881" t="s">
        <v>461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440</v>
      </c>
      <c r="DH119" s="803"/>
      <c r="DI119" s="803"/>
      <c r="DJ119" s="803"/>
      <c r="DK119" s="804"/>
      <c r="DL119" s="805" t="s">
        <v>440</v>
      </c>
      <c r="DM119" s="803"/>
      <c r="DN119" s="803"/>
      <c r="DO119" s="803"/>
      <c r="DP119" s="804"/>
      <c r="DQ119" s="805" t="s">
        <v>440</v>
      </c>
      <c r="DR119" s="803"/>
      <c r="DS119" s="803"/>
      <c r="DT119" s="803"/>
      <c r="DU119" s="804"/>
      <c r="DV119" s="891" t="s">
        <v>440</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440</v>
      </c>
      <c r="AB120" s="820"/>
      <c r="AC120" s="820"/>
      <c r="AD120" s="820"/>
      <c r="AE120" s="821"/>
      <c r="AF120" s="822" t="s">
        <v>440</v>
      </c>
      <c r="AG120" s="820"/>
      <c r="AH120" s="820"/>
      <c r="AI120" s="820"/>
      <c r="AJ120" s="821"/>
      <c r="AK120" s="822" t="s">
        <v>440</v>
      </c>
      <c r="AL120" s="820"/>
      <c r="AM120" s="820"/>
      <c r="AN120" s="820"/>
      <c r="AO120" s="821"/>
      <c r="AP120" s="867" t="s">
        <v>451</v>
      </c>
      <c r="AQ120" s="868"/>
      <c r="AR120" s="868"/>
      <c r="AS120" s="868"/>
      <c r="AT120" s="869"/>
      <c r="AU120" s="926" t="s">
        <v>462</v>
      </c>
      <c r="AV120" s="927"/>
      <c r="AW120" s="927"/>
      <c r="AX120" s="927"/>
      <c r="AY120" s="928"/>
      <c r="AZ120" s="903" t="s">
        <v>463</v>
      </c>
      <c r="BA120" s="848"/>
      <c r="BB120" s="848"/>
      <c r="BC120" s="848"/>
      <c r="BD120" s="848"/>
      <c r="BE120" s="848"/>
      <c r="BF120" s="848"/>
      <c r="BG120" s="848"/>
      <c r="BH120" s="848"/>
      <c r="BI120" s="848"/>
      <c r="BJ120" s="848"/>
      <c r="BK120" s="848"/>
      <c r="BL120" s="848"/>
      <c r="BM120" s="848"/>
      <c r="BN120" s="848"/>
      <c r="BO120" s="848"/>
      <c r="BP120" s="849"/>
      <c r="BQ120" s="904">
        <v>14266181</v>
      </c>
      <c r="BR120" s="885"/>
      <c r="BS120" s="885"/>
      <c r="BT120" s="885"/>
      <c r="BU120" s="885"/>
      <c r="BV120" s="885">
        <v>14951640</v>
      </c>
      <c r="BW120" s="885"/>
      <c r="BX120" s="885"/>
      <c r="BY120" s="885"/>
      <c r="BZ120" s="885"/>
      <c r="CA120" s="885">
        <v>16701265</v>
      </c>
      <c r="CB120" s="885"/>
      <c r="CC120" s="885"/>
      <c r="CD120" s="885"/>
      <c r="CE120" s="885"/>
      <c r="CF120" s="909">
        <v>74.599999999999994</v>
      </c>
      <c r="CG120" s="910"/>
      <c r="CH120" s="910"/>
      <c r="CI120" s="910"/>
      <c r="CJ120" s="910"/>
      <c r="CK120" s="911" t="s">
        <v>464</v>
      </c>
      <c r="CL120" s="895"/>
      <c r="CM120" s="895"/>
      <c r="CN120" s="895"/>
      <c r="CO120" s="896"/>
      <c r="CP120" s="915" t="s">
        <v>465</v>
      </c>
      <c r="CQ120" s="916"/>
      <c r="CR120" s="916"/>
      <c r="CS120" s="916"/>
      <c r="CT120" s="916"/>
      <c r="CU120" s="916"/>
      <c r="CV120" s="916"/>
      <c r="CW120" s="916"/>
      <c r="CX120" s="916"/>
      <c r="CY120" s="916"/>
      <c r="CZ120" s="916"/>
      <c r="DA120" s="916"/>
      <c r="DB120" s="916"/>
      <c r="DC120" s="916"/>
      <c r="DD120" s="916"/>
      <c r="DE120" s="916"/>
      <c r="DF120" s="917"/>
      <c r="DG120" s="904">
        <v>5027793</v>
      </c>
      <c r="DH120" s="885"/>
      <c r="DI120" s="885"/>
      <c r="DJ120" s="885"/>
      <c r="DK120" s="885"/>
      <c r="DL120" s="885">
        <v>4734067</v>
      </c>
      <c r="DM120" s="885"/>
      <c r="DN120" s="885"/>
      <c r="DO120" s="885"/>
      <c r="DP120" s="885"/>
      <c r="DQ120" s="885">
        <v>4597204</v>
      </c>
      <c r="DR120" s="885"/>
      <c r="DS120" s="885"/>
      <c r="DT120" s="885"/>
      <c r="DU120" s="885"/>
      <c r="DV120" s="886">
        <v>20.5</v>
      </c>
      <c r="DW120" s="886"/>
      <c r="DX120" s="886"/>
      <c r="DY120" s="886"/>
      <c r="DZ120" s="887"/>
    </row>
    <row r="121" spans="1:130" s="246" customFormat="1" ht="26.25" customHeight="1" x14ac:dyDescent="0.15">
      <c r="A121" s="860"/>
      <c r="B121" s="861"/>
      <c r="C121" s="906" t="s">
        <v>466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71670</v>
      </c>
      <c r="AB121" s="820"/>
      <c r="AC121" s="820"/>
      <c r="AD121" s="820"/>
      <c r="AE121" s="821"/>
      <c r="AF121" s="822">
        <v>71670</v>
      </c>
      <c r="AG121" s="820"/>
      <c r="AH121" s="820"/>
      <c r="AI121" s="820"/>
      <c r="AJ121" s="821"/>
      <c r="AK121" s="822">
        <v>71670</v>
      </c>
      <c r="AL121" s="820"/>
      <c r="AM121" s="820"/>
      <c r="AN121" s="820"/>
      <c r="AO121" s="821"/>
      <c r="AP121" s="867">
        <v>0.3</v>
      </c>
      <c r="AQ121" s="868"/>
      <c r="AR121" s="868"/>
      <c r="AS121" s="868"/>
      <c r="AT121" s="869"/>
      <c r="AU121" s="929"/>
      <c r="AV121" s="930"/>
      <c r="AW121" s="930"/>
      <c r="AX121" s="930"/>
      <c r="AY121" s="931"/>
      <c r="AZ121" s="855" t="s">
        <v>467</v>
      </c>
      <c r="BA121" s="790"/>
      <c r="BB121" s="790"/>
      <c r="BC121" s="790"/>
      <c r="BD121" s="790"/>
      <c r="BE121" s="790"/>
      <c r="BF121" s="790"/>
      <c r="BG121" s="790"/>
      <c r="BH121" s="790"/>
      <c r="BI121" s="790"/>
      <c r="BJ121" s="790"/>
      <c r="BK121" s="790"/>
      <c r="BL121" s="790"/>
      <c r="BM121" s="790"/>
      <c r="BN121" s="790"/>
      <c r="BO121" s="790"/>
      <c r="BP121" s="791"/>
      <c r="BQ121" s="856">
        <v>5206865</v>
      </c>
      <c r="BR121" s="857"/>
      <c r="BS121" s="857"/>
      <c r="BT121" s="857"/>
      <c r="BU121" s="857"/>
      <c r="BV121" s="857">
        <v>5050261</v>
      </c>
      <c r="BW121" s="857"/>
      <c r="BX121" s="857"/>
      <c r="BY121" s="857"/>
      <c r="BZ121" s="857"/>
      <c r="CA121" s="857">
        <v>4863675</v>
      </c>
      <c r="CB121" s="857"/>
      <c r="CC121" s="857"/>
      <c r="CD121" s="857"/>
      <c r="CE121" s="857"/>
      <c r="CF121" s="918">
        <v>21.7</v>
      </c>
      <c r="CG121" s="919"/>
      <c r="CH121" s="919"/>
      <c r="CI121" s="919"/>
      <c r="CJ121" s="919"/>
      <c r="CK121" s="912"/>
      <c r="CL121" s="898"/>
      <c r="CM121" s="898"/>
      <c r="CN121" s="898"/>
      <c r="CO121" s="899"/>
      <c r="CP121" s="878" t="s">
        <v>468</v>
      </c>
      <c r="CQ121" s="879"/>
      <c r="CR121" s="879"/>
      <c r="CS121" s="879"/>
      <c r="CT121" s="879"/>
      <c r="CU121" s="879"/>
      <c r="CV121" s="879"/>
      <c r="CW121" s="879"/>
      <c r="CX121" s="879"/>
      <c r="CY121" s="879"/>
      <c r="CZ121" s="879"/>
      <c r="DA121" s="879"/>
      <c r="DB121" s="879"/>
      <c r="DC121" s="879"/>
      <c r="DD121" s="879"/>
      <c r="DE121" s="879"/>
      <c r="DF121" s="880"/>
      <c r="DG121" s="856">
        <v>176378</v>
      </c>
      <c r="DH121" s="857"/>
      <c r="DI121" s="857"/>
      <c r="DJ121" s="857"/>
      <c r="DK121" s="857"/>
      <c r="DL121" s="857">
        <v>156336</v>
      </c>
      <c r="DM121" s="857"/>
      <c r="DN121" s="857"/>
      <c r="DO121" s="857"/>
      <c r="DP121" s="857"/>
      <c r="DQ121" s="857">
        <v>137081</v>
      </c>
      <c r="DR121" s="857"/>
      <c r="DS121" s="857"/>
      <c r="DT121" s="857"/>
      <c r="DU121" s="857"/>
      <c r="DV121" s="834">
        <v>0.6</v>
      </c>
      <c r="DW121" s="834"/>
      <c r="DX121" s="834"/>
      <c r="DY121" s="834"/>
      <c r="DZ121" s="835"/>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440</v>
      </c>
      <c r="AG122" s="820"/>
      <c r="AH122" s="820"/>
      <c r="AI122" s="820"/>
      <c r="AJ122" s="821"/>
      <c r="AK122" s="822" t="s">
        <v>451</v>
      </c>
      <c r="AL122" s="820"/>
      <c r="AM122" s="820"/>
      <c r="AN122" s="820"/>
      <c r="AO122" s="821"/>
      <c r="AP122" s="867" t="s">
        <v>440</v>
      </c>
      <c r="AQ122" s="868"/>
      <c r="AR122" s="868"/>
      <c r="AS122" s="868"/>
      <c r="AT122" s="869"/>
      <c r="AU122" s="929"/>
      <c r="AV122" s="930"/>
      <c r="AW122" s="930"/>
      <c r="AX122" s="930"/>
      <c r="AY122" s="931"/>
      <c r="AZ122" s="922" t="s">
        <v>469</v>
      </c>
      <c r="BA122" s="923"/>
      <c r="BB122" s="923"/>
      <c r="BC122" s="923"/>
      <c r="BD122" s="923"/>
      <c r="BE122" s="923"/>
      <c r="BF122" s="923"/>
      <c r="BG122" s="923"/>
      <c r="BH122" s="923"/>
      <c r="BI122" s="923"/>
      <c r="BJ122" s="923"/>
      <c r="BK122" s="923"/>
      <c r="BL122" s="923"/>
      <c r="BM122" s="923"/>
      <c r="BN122" s="923"/>
      <c r="BO122" s="923"/>
      <c r="BP122" s="924"/>
      <c r="BQ122" s="925">
        <v>33656373</v>
      </c>
      <c r="BR122" s="888"/>
      <c r="BS122" s="888"/>
      <c r="BT122" s="888"/>
      <c r="BU122" s="888"/>
      <c r="BV122" s="888">
        <v>33589469</v>
      </c>
      <c r="BW122" s="888"/>
      <c r="BX122" s="888"/>
      <c r="BY122" s="888"/>
      <c r="BZ122" s="888"/>
      <c r="CA122" s="888">
        <v>34569691</v>
      </c>
      <c r="CB122" s="888"/>
      <c r="CC122" s="888"/>
      <c r="CD122" s="888"/>
      <c r="CE122" s="888"/>
      <c r="CF122" s="889">
        <v>154.4</v>
      </c>
      <c r="CG122" s="890"/>
      <c r="CH122" s="890"/>
      <c r="CI122" s="890"/>
      <c r="CJ122" s="890"/>
      <c r="CK122" s="912"/>
      <c r="CL122" s="898"/>
      <c r="CM122" s="898"/>
      <c r="CN122" s="898"/>
      <c r="CO122" s="899"/>
      <c r="CP122" s="878" t="s">
        <v>470</v>
      </c>
      <c r="CQ122" s="879"/>
      <c r="CR122" s="879"/>
      <c r="CS122" s="879"/>
      <c r="CT122" s="879"/>
      <c r="CU122" s="879"/>
      <c r="CV122" s="879"/>
      <c r="CW122" s="879"/>
      <c r="CX122" s="879"/>
      <c r="CY122" s="879"/>
      <c r="CZ122" s="879"/>
      <c r="DA122" s="879"/>
      <c r="DB122" s="879"/>
      <c r="DC122" s="879"/>
      <c r="DD122" s="879"/>
      <c r="DE122" s="879"/>
      <c r="DF122" s="880"/>
      <c r="DG122" s="856">
        <v>53169</v>
      </c>
      <c r="DH122" s="857"/>
      <c r="DI122" s="857"/>
      <c r="DJ122" s="857"/>
      <c r="DK122" s="857"/>
      <c r="DL122" s="857">
        <v>81560</v>
      </c>
      <c r="DM122" s="857"/>
      <c r="DN122" s="857"/>
      <c r="DO122" s="857"/>
      <c r="DP122" s="857"/>
      <c r="DQ122" s="857">
        <v>127435</v>
      </c>
      <c r="DR122" s="857"/>
      <c r="DS122" s="857"/>
      <c r="DT122" s="857"/>
      <c r="DU122" s="857"/>
      <c r="DV122" s="834">
        <v>0.6</v>
      </c>
      <c r="DW122" s="834"/>
      <c r="DX122" s="834"/>
      <c r="DY122" s="834"/>
      <c r="DZ122" s="835"/>
    </row>
    <row r="123" spans="1:130" s="246" customFormat="1" ht="26.25" customHeight="1" x14ac:dyDescent="0.15">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129</v>
      </c>
      <c r="AG123" s="820"/>
      <c r="AH123" s="820"/>
      <c r="AI123" s="820"/>
      <c r="AJ123" s="821"/>
      <c r="AK123" s="822" t="s">
        <v>440</v>
      </c>
      <c r="AL123" s="820"/>
      <c r="AM123" s="820"/>
      <c r="AN123" s="820"/>
      <c r="AO123" s="821"/>
      <c r="AP123" s="867" t="s">
        <v>129</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471</v>
      </c>
      <c r="BP123" s="921"/>
      <c r="BQ123" s="875">
        <v>53129419</v>
      </c>
      <c r="BR123" s="876"/>
      <c r="BS123" s="876"/>
      <c r="BT123" s="876"/>
      <c r="BU123" s="876"/>
      <c r="BV123" s="876">
        <v>53591370</v>
      </c>
      <c r="BW123" s="876"/>
      <c r="BX123" s="876"/>
      <c r="BY123" s="876"/>
      <c r="BZ123" s="876"/>
      <c r="CA123" s="876">
        <v>56134631</v>
      </c>
      <c r="CB123" s="876"/>
      <c r="CC123" s="876"/>
      <c r="CD123" s="876"/>
      <c r="CE123" s="876"/>
      <c r="CF123" s="786"/>
      <c r="CG123" s="787"/>
      <c r="CH123" s="787"/>
      <c r="CI123" s="787"/>
      <c r="CJ123" s="877"/>
      <c r="CK123" s="912"/>
      <c r="CL123" s="898"/>
      <c r="CM123" s="898"/>
      <c r="CN123" s="898"/>
      <c r="CO123" s="899"/>
      <c r="CP123" s="878" t="s">
        <v>398</v>
      </c>
      <c r="CQ123" s="879"/>
      <c r="CR123" s="879"/>
      <c r="CS123" s="879"/>
      <c r="CT123" s="879"/>
      <c r="CU123" s="879"/>
      <c r="CV123" s="879"/>
      <c r="CW123" s="879"/>
      <c r="CX123" s="879"/>
      <c r="CY123" s="879"/>
      <c r="CZ123" s="879"/>
      <c r="DA123" s="879"/>
      <c r="DB123" s="879"/>
      <c r="DC123" s="879"/>
      <c r="DD123" s="879"/>
      <c r="DE123" s="879"/>
      <c r="DF123" s="880"/>
      <c r="DG123" s="819" t="s">
        <v>451</v>
      </c>
      <c r="DH123" s="820"/>
      <c r="DI123" s="820"/>
      <c r="DJ123" s="820"/>
      <c r="DK123" s="821"/>
      <c r="DL123" s="822" t="s">
        <v>440</v>
      </c>
      <c r="DM123" s="820"/>
      <c r="DN123" s="820"/>
      <c r="DO123" s="820"/>
      <c r="DP123" s="821"/>
      <c r="DQ123" s="822" t="s">
        <v>129</v>
      </c>
      <c r="DR123" s="820"/>
      <c r="DS123" s="820"/>
      <c r="DT123" s="820"/>
      <c r="DU123" s="821"/>
      <c r="DV123" s="867" t="s">
        <v>129</v>
      </c>
      <c r="DW123" s="868"/>
      <c r="DX123" s="868"/>
      <c r="DY123" s="868"/>
      <c r="DZ123" s="869"/>
    </row>
    <row r="124" spans="1:130" s="246" customFormat="1" ht="26.25" customHeight="1" thickBot="1" x14ac:dyDescent="0.2">
      <c r="A124" s="860"/>
      <c r="B124" s="861"/>
      <c r="C124" s="864" t="s">
        <v>457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129</v>
      </c>
      <c r="AL124" s="820"/>
      <c r="AM124" s="820"/>
      <c r="AN124" s="820"/>
      <c r="AO124" s="821"/>
      <c r="AP124" s="867" t="s">
        <v>129</v>
      </c>
      <c r="AQ124" s="868"/>
      <c r="AR124" s="868"/>
      <c r="AS124" s="868"/>
      <c r="AT124" s="869"/>
      <c r="AU124" s="870" t="s">
        <v>472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129</v>
      </c>
      <c r="BR124" s="874"/>
      <c r="BS124" s="874"/>
      <c r="BT124" s="874"/>
      <c r="BU124" s="874"/>
      <c r="BV124" s="874" t="s">
        <v>440</v>
      </c>
      <c r="BW124" s="874"/>
      <c r="BX124" s="874"/>
      <c r="BY124" s="874"/>
      <c r="BZ124" s="874"/>
      <c r="CA124" s="874" t="s">
        <v>451</v>
      </c>
      <c r="CB124" s="874"/>
      <c r="CC124" s="874"/>
      <c r="CD124" s="874"/>
      <c r="CE124" s="874"/>
      <c r="CF124" s="764"/>
      <c r="CG124" s="765"/>
      <c r="CH124" s="765"/>
      <c r="CI124" s="765"/>
      <c r="CJ124" s="905"/>
      <c r="CK124" s="913"/>
      <c r="CL124" s="913"/>
      <c r="CM124" s="913"/>
      <c r="CN124" s="913"/>
      <c r="CO124" s="914"/>
      <c r="CP124" s="878" t="s">
        <v>473</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440</v>
      </c>
      <c r="DM124" s="803"/>
      <c r="DN124" s="803"/>
      <c r="DO124" s="803"/>
      <c r="DP124" s="804"/>
      <c r="DQ124" s="805" t="s">
        <v>129</v>
      </c>
      <c r="DR124" s="803"/>
      <c r="DS124" s="803"/>
      <c r="DT124" s="803"/>
      <c r="DU124" s="804"/>
      <c r="DV124" s="891" t="s">
        <v>129</v>
      </c>
      <c r="DW124" s="892"/>
      <c r="DX124" s="892"/>
      <c r="DY124" s="892"/>
      <c r="DZ124" s="893"/>
    </row>
    <row r="125" spans="1:130" s="246" customFormat="1" ht="26.25" customHeight="1" x14ac:dyDescent="0.15">
      <c r="A125" s="860"/>
      <c r="B125" s="861"/>
      <c r="C125" s="864" t="s">
        <v>459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440</v>
      </c>
      <c r="AB125" s="820"/>
      <c r="AC125" s="820"/>
      <c r="AD125" s="820"/>
      <c r="AE125" s="821"/>
      <c r="AF125" s="822" t="s">
        <v>440</v>
      </c>
      <c r="AG125" s="820"/>
      <c r="AH125" s="820"/>
      <c r="AI125" s="820"/>
      <c r="AJ125" s="821"/>
      <c r="AK125" s="822" t="s">
        <v>440</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474</v>
      </c>
      <c r="CL125" s="895"/>
      <c r="CM125" s="895"/>
      <c r="CN125" s="895"/>
      <c r="CO125" s="896"/>
      <c r="CP125" s="903" t="s">
        <v>475</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129</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
      <c r="A126" s="860"/>
      <c r="B126" s="861"/>
      <c r="C126" s="864" t="s">
        <v>461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440</v>
      </c>
      <c r="AB126" s="820"/>
      <c r="AC126" s="820"/>
      <c r="AD126" s="820"/>
      <c r="AE126" s="821"/>
      <c r="AF126" s="822" t="s">
        <v>129</v>
      </c>
      <c r="AG126" s="820"/>
      <c r="AH126" s="820"/>
      <c r="AI126" s="820"/>
      <c r="AJ126" s="821"/>
      <c r="AK126" s="822" t="s">
        <v>129</v>
      </c>
      <c r="AL126" s="820"/>
      <c r="AM126" s="820"/>
      <c r="AN126" s="820"/>
      <c r="AO126" s="821"/>
      <c r="AP126" s="867" t="s">
        <v>440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476</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129</v>
      </c>
      <c r="DR126" s="857"/>
      <c r="DS126" s="857"/>
      <c r="DT126" s="857"/>
      <c r="DU126" s="857"/>
      <c r="DV126" s="834" t="s">
        <v>129</v>
      </c>
      <c r="DW126" s="834"/>
      <c r="DX126" s="834"/>
      <c r="DY126" s="834"/>
      <c r="DZ126" s="835"/>
    </row>
    <row r="127" spans="1:130" s="246" customFormat="1" ht="26.25" customHeight="1" x14ac:dyDescent="0.15">
      <c r="A127" s="862"/>
      <c r="B127" s="863"/>
      <c r="C127" s="881" t="s">
        <v>477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11194</v>
      </c>
      <c r="AB127" s="820"/>
      <c r="AC127" s="820"/>
      <c r="AD127" s="820"/>
      <c r="AE127" s="821"/>
      <c r="AF127" s="822">
        <v>9458</v>
      </c>
      <c r="AG127" s="820"/>
      <c r="AH127" s="820"/>
      <c r="AI127" s="820"/>
      <c r="AJ127" s="821"/>
      <c r="AK127" s="822">
        <v>12101</v>
      </c>
      <c r="AL127" s="820"/>
      <c r="AM127" s="820"/>
      <c r="AN127" s="820"/>
      <c r="AO127" s="821"/>
      <c r="AP127" s="867">
        <v>0.1</v>
      </c>
      <c r="AQ127" s="868"/>
      <c r="AR127" s="868"/>
      <c r="AS127" s="868"/>
      <c r="AT127" s="869"/>
      <c r="AU127" s="282"/>
      <c r="AV127" s="282"/>
      <c r="AW127" s="282"/>
      <c r="AX127" s="884" t="s">
        <v>478</v>
      </c>
      <c r="AY127" s="852"/>
      <c r="AZ127" s="852"/>
      <c r="BA127" s="852"/>
      <c r="BB127" s="852"/>
      <c r="BC127" s="852"/>
      <c r="BD127" s="852"/>
      <c r="BE127" s="853"/>
      <c r="BF127" s="851" t="s">
        <v>479</v>
      </c>
      <c r="BG127" s="852"/>
      <c r="BH127" s="852"/>
      <c r="BI127" s="852"/>
      <c r="BJ127" s="852"/>
      <c r="BK127" s="852"/>
      <c r="BL127" s="853"/>
      <c r="BM127" s="851" t="s">
        <v>480</v>
      </c>
      <c r="BN127" s="852"/>
      <c r="BO127" s="852"/>
      <c r="BP127" s="852"/>
      <c r="BQ127" s="852"/>
      <c r="BR127" s="852"/>
      <c r="BS127" s="853"/>
      <c r="BT127" s="851" t="s">
        <v>481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482</v>
      </c>
      <c r="CQ127" s="790"/>
      <c r="CR127" s="790"/>
      <c r="CS127" s="790"/>
      <c r="CT127" s="790"/>
      <c r="CU127" s="790"/>
      <c r="CV127" s="790"/>
      <c r="CW127" s="790"/>
      <c r="CX127" s="790"/>
      <c r="CY127" s="790"/>
      <c r="CZ127" s="790"/>
      <c r="DA127" s="790"/>
      <c r="DB127" s="790"/>
      <c r="DC127" s="790"/>
      <c r="DD127" s="790"/>
      <c r="DE127" s="790"/>
      <c r="DF127" s="791"/>
      <c r="DG127" s="856" t="s">
        <v>440</v>
      </c>
      <c r="DH127" s="857"/>
      <c r="DI127" s="857"/>
      <c r="DJ127" s="857"/>
      <c r="DK127" s="857"/>
      <c r="DL127" s="857" t="s">
        <v>440</v>
      </c>
      <c r="DM127" s="857"/>
      <c r="DN127" s="857"/>
      <c r="DO127" s="857"/>
      <c r="DP127" s="857"/>
      <c r="DQ127" s="857" t="s">
        <v>129</v>
      </c>
      <c r="DR127" s="857"/>
      <c r="DS127" s="857"/>
      <c r="DT127" s="857"/>
      <c r="DU127" s="857"/>
      <c r="DV127" s="834" t="s">
        <v>440</v>
      </c>
      <c r="DW127" s="834"/>
      <c r="DX127" s="834"/>
      <c r="DY127" s="834"/>
      <c r="DZ127" s="835"/>
    </row>
    <row r="128" spans="1:130" s="246" customFormat="1" ht="26.25" customHeight="1" thickBot="1" x14ac:dyDescent="0.2">
      <c r="A128" s="836" t="s">
        <v>483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484</v>
      </c>
      <c r="X128" s="838"/>
      <c r="Y128" s="838"/>
      <c r="Z128" s="839"/>
      <c r="AA128" s="840">
        <v>628843</v>
      </c>
      <c r="AB128" s="841"/>
      <c r="AC128" s="841"/>
      <c r="AD128" s="841"/>
      <c r="AE128" s="842"/>
      <c r="AF128" s="843">
        <v>552028</v>
      </c>
      <c r="AG128" s="841"/>
      <c r="AH128" s="841"/>
      <c r="AI128" s="841"/>
      <c r="AJ128" s="842"/>
      <c r="AK128" s="843">
        <v>600361</v>
      </c>
      <c r="AL128" s="841"/>
      <c r="AM128" s="841"/>
      <c r="AN128" s="841"/>
      <c r="AO128" s="842"/>
      <c r="AP128" s="844"/>
      <c r="AQ128" s="845"/>
      <c r="AR128" s="845"/>
      <c r="AS128" s="845"/>
      <c r="AT128" s="846"/>
      <c r="AU128" s="282"/>
      <c r="AV128" s="282"/>
      <c r="AW128" s="282"/>
      <c r="AX128" s="847" t="s">
        <v>485</v>
      </c>
      <c r="AY128" s="848"/>
      <c r="AZ128" s="848"/>
      <c r="BA128" s="848"/>
      <c r="BB128" s="848"/>
      <c r="BC128" s="848"/>
      <c r="BD128" s="848"/>
      <c r="BE128" s="849"/>
      <c r="BF128" s="826" t="s">
        <v>129</v>
      </c>
      <c r="BG128" s="827"/>
      <c r="BH128" s="827"/>
      <c r="BI128" s="827"/>
      <c r="BJ128" s="827"/>
      <c r="BK128" s="827"/>
      <c r="BL128" s="850"/>
      <c r="BM128" s="826">
        <v>12.04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486</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129</v>
      </c>
      <c r="DM128" s="831"/>
      <c r="DN128" s="831"/>
      <c r="DO128" s="831"/>
      <c r="DP128" s="831"/>
      <c r="DQ128" s="831" t="s">
        <v>129</v>
      </c>
      <c r="DR128" s="831"/>
      <c r="DS128" s="831"/>
      <c r="DT128" s="831"/>
      <c r="DU128" s="831"/>
      <c r="DV128" s="832" t="s">
        <v>129</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487</v>
      </c>
      <c r="X129" s="817"/>
      <c r="Y129" s="817"/>
      <c r="Z129" s="818"/>
      <c r="AA129" s="819">
        <v>25664201</v>
      </c>
      <c r="AB129" s="820"/>
      <c r="AC129" s="820"/>
      <c r="AD129" s="820"/>
      <c r="AE129" s="821"/>
      <c r="AF129" s="822">
        <v>25527014</v>
      </c>
      <c r="AG129" s="820"/>
      <c r="AH129" s="820"/>
      <c r="AI129" s="820"/>
      <c r="AJ129" s="821"/>
      <c r="AK129" s="822">
        <v>25660008</v>
      </c>
      <c r="AL129" s="820"/>
      <c r="AM129" s="820"/>
      <c r="AN129" s="820"/>
      <c r="AO129" s="821"/>
      <c r="AP129" s="823"/>
      <c r="AQ129" s="824"/>
      <c r="AR129" s="824"/>
      <c r="AS129" s="824"/>
      <c r="AT129" s="825"/>
      <c r="AU129" s="284"/>
      <c r="AV129" s="284"/>
      <c r="AW129" s="284"/>
      <c r="AX129" s="789" t="s">
        <v>488</v>
      </c>
      <c r="AY129" s="790"/>
      <c r="AZ129" s="790"/>
      <c r="BA129" s="790"/>
      <c r="BB129" s="790"/>
      <c r="BC129" s="790"/>
      <c r="BD129" s="790"/>
      <c r="BE129" s="791"/>
      <c r="BF129" s="809" t="s">
        <v>129</v>
      </c>
      <c r="BG129" s="810"/>
      <c r="BH129" s="810"/>
      <c r="BI129" s="810"/>
      <c r="BJ129" s="810"/>
      <c r="BK129" s="810"/>
      <c r="BL129" s="811"/>
      <c r="BM129" s="809">
        <v>17.04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490</v>
      </c>
      <c r="X130" s="817"/>
      <c r="Y130" s="817"/>
      <c r="Z130" s="818"/>
      <c r="AA130" s="819">
        <v>3263666</v>
      </c>
      <c r="AB130" s="820"/>
      <c r="AC130" s="820"/>
      <c r="AD130" s="820"/>
      <c r="AE130" s="821"/>
      <c r="AF130" s="822">
        <v>3288986</v>
      </c>
      <c r="AG130" s="820"/>
      <c r="AH130" s="820"/>
      <c r="AI130" s="820"/>
      <c r="AJ130" s="821"/>
      <c r="AK130" s="822">
        <v>3269611</v>
      </c>
      <c r="AL130" s="820"/>
      <c r="AM130" s="820"/>
      <c r="AN130" s="820"/>
      <c r="AO130" s="821"/>
      <c r="AP130" s="823"/>
      <c r="AQ130" s="824"/>
      <c r="AR130" s="824"/>
      <c r="AS130" s="824"/>
      <c r="AT130" s="825"/>
      <c r="AU130" s="284"/>
      <c r="AV130" s="284"/>
      <c r="AW130" s="284"/>
      <c r="AX130" s="789" t="s">
        <v>491</v>
      </c>
      <c r="AY130" s="790"/>
      <c r="AZ130" s="790"/>
      <c r="BA130" s="790"/>
      <c r="BB130" s="790"/>
      <c r="BC130" s="790"/>
      <c r="BD130" s="790"/>
      <c r="BE130" s="791"/>
      <c r="BF130" s="792">
        <v>6.7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492</v>
      </c>
      <c r="X131" s="800"/>
      <c r="Y131" s="800"/>
      <c r="Z131" s="801"/>
      <c r="AA131" s="802">
        <v>22400535</v>
      </c>
      <c r="AB131" s="803"/>
      <c r="AC131" s="803"/>
      <c r="AD131" s="803"/>
      <c r="AE131" s="804"/>
      <c r="AF131" s="805">
        <v>22238028</v>
      </c>
      <c r="AG131" s="803"/>
      <c r="AH131" s="803"/>
      <c r="AI131" s="803"/>
      <c r="AJ131" s="804"/>
      <c r="AK131" s="805">
        <v>22390397</v>
      </c>
      <c r="AL131" s="803"/>
      <c r="AM131" s="803"/>
      <c r="AN131" s="803"/>
      <c r="AO131" s="804"/>
      <c r="AP131" s="806"/>
      <c r="AQ131" s="807"/>
      <c r="AR131" s="807"/>
      <c r="AS131" s="807"/>
      <c r="AT131" s="808"/>
      <c r="AU131" s="284"/>
      <c r="AV131" s="284"/>
      <c r="AW131" s="284"/>
      <c r="AX131" s="767" t="s">
        <v>493</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495</v>
      </c>
      <c r="W132" s="780"/>
      <c r="X132" s="780"/>
      <c r="Y132" s="780"/>
      <c r="Z132" s="781"/>
      <c r="AA132" s="782">
        <v>7.0290560019999999</v>
      </c>
      <c r="AB132" s="783"/>
      <c r="AC132" s="783"/>
      <c r="AD132" s="783"/>
      <c r="AE132" s="784"/>
      <c r="AF132" s="785">
        <v>6.7683413549999996</v>
      </c>
      <c r="AG132" s="783"/>
      <c r="AH132" s="783"/>
      <c r="AI132" s="783"/>
      <c r="AJ132" s="784"/>
      <c r="AK132" s="785">
        <v>6.4742800230000004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496</v>
      </c>
      <c r="W133" s="759"/>
      <c r="X133" s="759"/>
      <c r="Y133" s="759"/>
      <c r="Z133" s="760"/>
      <c r="AA133" s="761">
        <v>7.8</v>
      </c>
      <c r="AB133" s="762"/>
      <c r="AC133" s="762"/>
      <c r="AD133" s="762"/>
      <c r="AE133" s="763"/>
      <c r="AF133" s="761">
        <v>7.2</v>
      </c>
      <c r="AG133" s="762"/>
      <c r="AH133" s="762"/>
      <c r="AI133" s="762"/>
      <c r="AJ133" s="763"/>
      <c r="AK133" s="761">
        <v>6.7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4P1jaQs7RgAhKGocjOqEaFqGMnXx1unEk4zPsdW0sdW27x7gHPsoOMw3J+s4AvxpmLSbadvJ/1uD1pEsrY8lw==" saltValue="abu9XGQOb7oS7Kl9v8su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40" zoomScaleNormal="85" zoomScaleSheetLayoutView="40" workbookViewId="0">
      <selection activeCell="DN86" sqref="DN8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HifgSCqcodn3meGzsdbbNm10Kq+e5W+X6x1zotGZM5Opfd6dTaprzjtJbMi22fSEKWqvqyPZXPp5SsO8KiVVw==" saltValue="fFzCDGRx1e9RUIukMcnY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EA61-8CC3-4CC2-BEB3-CEC88AA22CD8}">
  <sheetPr>
    <pageSetUpPr fitToPage="1"/>
  </sheetPr>
  <dimension ref="A1:DL103"/>
  <sheetViews>
    <sheetView showGridLines="0" topLeftCell="A4" zoomScale="70" zoomScaleNormal="70" zoomScaleSheetLayoutView="55" workbookViewId="0">
      <selection activeCell="BM60" sqref="BM6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HbnidU/NbY/vigO3OIeBeWSO42wQi7pOHAIvEnvS6ynqUG11mMdc5OvicNH3d7RT44fSRcjKgGd4pJrK+IjNQ==" saltValue="J7tj8y3idYIU+LCdfprW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40" zoomScaleSheetLayoutView="4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505</v>
      </c>
      <c r="AL9" s="1189"/>
      <c r="AM9" s="1189"/>
      <c r="AN9" s="1190"/>
      <c r="AO9" s="312">
        <v>6088901</v>
      </c>
      <c r="AP9" s="312">
        <v>58736</v>
      </c>
      <c r="AQ9" s="313">
        <v>63339</v>
      </c>
      <c r="AR9" s="314">
        <v>-7.3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506</v>
      </c>
      <c r="AL10" s="1189"/>
      <c r="AM10" s="1189"/>
      <c r="AN10" s="1190"/>
      <c r="AO10" s="315">
        <v>554616</v>
      </c>
      <c r="AP10" s="315">
        <v>5350</v>
      </c>
      <c r="AQ10" s="316">
        <v>4956</v>
      </c>
      <c r="AR10" s="317">
        <v>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507</v>
      </c>
      <c r="AL11" s="1189"/>
      <c r="AM11" s="1189"/>
      <c r="AN11" s="1190"/>
      <c r="AO11" s="315">
        <v>820406</v>
      </c>
      <c r="AP11" s="315">
        <v>7914</v>
      </c>
      <c r="AQ11" s="316">
        <v>5936</v>
      </c>
      <c r="AR11" s="317">
        <v>33.299999999999997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508</v>
      </c>
      <c r="AL12" s="1189"/>
      <c r="AM12" s="1189"/>
      <c r="AN12" s="1190"/>
      <c r="AO12" s="315">
        <v>2702</v>
      </c>
      <c r="AP12" s="315">
        <v>26</v>
      </c>
      <c r="AQ12" s="316">
        <v>914</v>
      </c>
      <c r="AR12" s="317">
        <v>-97.2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509</v>
      </c>
      <c r="AL13" s="1189"/>
      <c r="AM13" s="1189"/>
      <c r="AN13" s="1190"/>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511</v>
      </c>
      <c r="AL14" s="1189"/>
      <c r="AM14" s="1189"/>
      <c r="AN14" s="1190"/>
      <c r="AO14" s="315">
        <v>249088</v>
      </c>
      <c r="AP14" s="315">
        <v>2403</v>
      </c>
      <c r="AQ14" s="316">
        <v>2492</v>
      </c>
      <c r="AR14" s="317">
        <v>-3.6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512</v>
      </c>
      <c r="AL15" s="1189"/>
      <c r="AM15" s="1189"/>
      <c r="AN15" s="1190"/>
      <c r="AO15" s="315">
        <v>341001</v>
      </c>
      <c r="AP15" s="315">
        <v>3289</v>
      </c>
      <c r="AQ15" s="316">
        <v>2050</v>
      </c>
      <c r="AR15" s="317">
        <v>60.4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513</v>
      </c>
      <c r="AL16" s="1192"/>
      <c r="AM16" s="1192"/>
      <c r="AN16" s="1193"/>
      <c r="AO16" s="315">
        <v>-620458</v>
      </c>
      <c r="AP16" s="315">
        <v>-5985</v>
      </c>
      <c r="AQ16" s="316">
        <v>-5679</v>
      </c>
      <c r="AR16" s="317">
        <v>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7436256</v>
      </c>
      <c r="AP17" s="315">
        <v>71734</v>
      </c>
      <c r="AQ17" s="316">
        <v>74007</v>
      </c>
      <c r="AR17" s="317">
        <v>-3.1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518</v>
      </c>
      <c r="AL21" s="1186"/>
      <c r="AM21" s="1186"/>
      <c r="AN21" s="1187"/>
      <c r="AO21" s="327">
        <v>6.67</v>
      </c>
      <c r="AP21" s="328">
        <v>7.16</v>
      </c>
      <c r="AQ21" s="329">
        <v>-0.49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519</v>
      </c>
      <c r="AL22" s="1186"/>
      <c r="AM22" s="1186"/>
      <c r="AN22" s="1187"/>
      <c r="AO22" s="332">
        <v>97.1</v>
      </c>
      <c r="AP22" s="333">
        <v>98.2</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523</v>
      </c>
      <c r="AL32" s="1177"/>
      <c r="AM32" s="1177"/>
      <c r="AN32" s="1178"/>
      <c r="AO32" s="342">
        <v>4310018</v>
      </c>
      <c r="AP32" s="342">
        <v>41576</v>
      </c>
      <c r="AQ32" s="343">
        <v>45288</v>
      </c>
      <c r="AR32" s="344">
        <v>-8.1999999999999993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524</v>
      </c>
      <c r="AL33" s="1177"/>
      <c r="AM33" s="1177"/>
      <c r="AN33" s="1178"/>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525</v>
      </c>
      <c r="AL34" s="1177"/>
      <c r="AM34" s="1177"/>
      <c r="AN34" s="1178"/>
      <c r="AO34" s="342" t="s">
        <v>510</v>
      </c>
      <c r="AP34" s="342" t="s">
        <v>510</v>
      </c>
      <c r="AQ34" s="343">
        <v>17</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526</v>
      </c>
      <c r="AL35" s="1177"/>
      <c r="AM35" s="1177"/>
      <c r="AN35" s="1178"/>
      <c r="AO35" s="342">
        <v>426629</v>
      </c>
      <c r="AP35" s="342">
        <v>4115</v>
      </c>
      <c r="AQ35" s="343">
        <v>12800</v>
      </c>
      <c r="AR35" s="344">
        <v>-67.900000000000006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527</v>
      </c>
      <c r="AL36" s="1177"/>
      <c r="AM36" s="1177"/>
      <c r="AN36" s="1178"/>
      <c r="AO36" s="342">
        <v>474360</v>
      </c>
      <c r="AP36" s="342">
        <v>4576</v>
      </c>
      <c r="AQ36" s="343">
        <v>1217</v>
      </c>
      <c r="AR36" s="344">
        <v>276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528</v>
      </c>
      <c r="AL37" s="1177"/>
      <c r="AM37" s="1177"/>
      <c r="AN37" s="1178"/>
      <c r="AO37" s="342">
        <v>108582</v>
      </c>
      <c r="AP37" s="342">
        <v>1047</v>
      </c>
      <c r="AQ37" s="343">
        <v>783</v>
      </c>
      <c r="AR37" s="344">
        <v>33.700000000000003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529</v>
      </c>
      <c r="AL38" s="1180"/>
      <c r="AM38" s="1180"/>
      <c r="AN38" s="1181"/>
      <c r="AO38" s="345" t="s">
        <v>510</v>
      </c>
      <c r="AP38" s="345" t="s">
        <v>510</v>
      </c>
      <c r="AQ38" s="346">
        <v>2</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530</v>
      </c>
      <c r="AL39" s="1180"/>
      <c r="AM39" s="1180"/>
      <c r="AN39" s="1181"/>
      <c r="AO39" s="342">
        <v>-600361</v>
      </c>
      <c r="AP39" s="342">
        <v>-5791</v>
      </c>
      <c r="AQ39" s="343">
        <v>-4392</v>
      </c>
      <c r="AR39" s="344">
        <v>31.9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531</v>
      </c>
      <c r="AL40" s="1177"/>
      <c r="AM40" s="1177"/>
      <c r="AN40" s="1178"/>
      <c r="AO40" s="342">
        <v>-3269611</v>
      </c>
      <c r="AP40" s="342">
        <v>-31540</v>
      </c>
      <c r="AQ40" s="343">
        <v>-39728</v>
      </c>
      <c r="AR40" s="344">
        <v>-20.6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1449617</v>
      </c>
      <c r="AP41" s="342">
        <v>13984</v>
      </c>
      <c r="AQ41" s="343">
        <v>15988</v>
      </c>
      <c r="AR41" s="344">
        <v>-12.5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500</v>
      </c>
      <c r="AN49" s="1171" t="s">
        <v>535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5928826</v>
      </c>
      <c r="AN51" s="364">
        <v>56297</v>
      </c>
      <c r="AO51" s="365">
        <v>-1.6</v>
      </c>
      <c r="AP51" s="366">
        <v>53605</v>
      </c>
      <c r="AQ51" s="367">
        <v>5.4</v>
      </c>
      <c r="AR51" s="368">
        <v>-7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3192053</v>
      </c>
      <c r="AN52" s="372">
        <v>30310</v>
      </c>
      <c r="AO52" s="373">
        <v>17.7</v>
      </c>
      <c r="AP52" s="374">
        <v>28343</v>
      </c>
      <c r="AQ52" s="375">
        <v>11.7</v>
      </c>
      <c r="AR52" s="376">
        <v>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5497404</v>
      </c>
      <c r="AN53" s="364">
        <v>52382</v>
      </c>
      <c r="AO53" s="365">
        <v>-7</v>
      </c>
      <c r="AP53" s="366">
        <v>58051</v>
      </c>
      <c r="AQ53" s="367">
        <v>8.3000000000000007</v>
      </c>
      <c r="AR53" s="368">
        <v>-15.3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3410973</v>
      </c>
      <c r="AN54" s="372">
        <v>32501</v>
      </c>
      <c r="AO54" s="373">
        <v>7.2</v>
      </c>
      <c r="AP54" s="374">
        <v>32143</v>
      </c>
      <c r="AQ54" s="375">
        <v>13.4</v>
      </c>
      <c r="AR54" s="376">
        <v>-6.2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4304518</v>
      </c>
      <c r="AN55" s="364">
        <v>41133</v>
      </c>
      <c r="AO55" s="365">
        <v>-21.5</v>
      </c>
      <c r="AP55" s="366">
        <v>65942</v>
      </c>
      <c r="AQ55" s="367">
        <v>13.6</v>
      </c>
      <c r="AR55" s="368">
        <v>-35.1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2876343</v>
      </c>
      <c r="AN56" s="372">
        <v>27485</v>
      </c>
      <c r="AO56" s="373">
        <v>-15.4</v>
      </c>
      <c r="AP56" s="374">
        <v>32778</v>
      </c>
      <c r="AQ56" s="375">
        <v>2</v>
      </c>
      <c r="AR56" s="376">
        <v>-17.399999999999999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7830657</v>
      </c>
      <c r="AN57" s="364">
        <v>75020</v>
      </c>
      <c r="AO57" s="365">
        <v>82.4</v>
      </c>
      <c r="AP57" s="366">
        <v>68655</v>
      </c>
      <c r="AQ57" s="367">
        <v>4.0999999999999996</v>
      </c>
      <c r="AR57" s="368">
        <v>78.3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3948415</v>
      </c>
      <c r="AN58" s="372">
        <v>37827</v>
      </c>
      <c r="AO58" s="373">
        <v>37.6</v>
      </c>
      <c r="AP58" s="374">
        <v>32316</v>
      </c>
      <c r="AQ58" s="375">
        <v>-1.4</v>
      </c>
      <c r="AR58" s="376">
        <v>39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7363482</v>
      </c>
      <c r="AN59" s="364">
        <v>71032</v>
      </c>
      <c r="AO59" s="365">
        <v>-5.3</v>
      </c>
      <c r="AP59" s="366">
        <v>66863</v>
      </c>
      <c r="AQ59" s="367">
        <v>-2.6</v>
      </c>
      <c r="AR59" s="368">
        <v>-2.7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4037397</v>
      </c>
      <c r="AN60" s="372">
        <v>38947</v>
      </c>
      <c r="AO60" s="373">
        <v>3</v>
      </c>
      <c r="AP60" s="374">
        <v>32770</v>
      </c>
      <c r="AQ60" s="375">
        <v>1.4</v>
      </c>
      <c r="AR60" s="376">
        <v>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6184977</v>
      </c>
      <c r="AN61" s="379">
        <v>59173</v>
      </c>
      <c r="AO61" s="380">
        <v>9.4</v>
      </c>
      <c r="AP61" s="381">
        <v>62623</v>
      </c>
      <c r="AQ61" s="382">
        <v>5.8</v>
      </c>
      <c r="AR61" s="368">
        <v>3.6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3493036</v>
      </c>
      <c r="AN62" s="372">
        <v>33414</v>
      </c>
      <c r="AO62" s="373">
        <v>10</v>
      </c>
      <c r="AP62" s="374">
        <v>31670</v>
      </c>
      <c r="AQ62" s="375">
        <v>5.4</v>
      </c>
      <c r="AR62" s="376">
        <v>4.5999999999999996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eyxR195pCLDbpuLqWvR1feDSyLBaxIWHf0v1RKzABnfcoLySxCFZFfyM2KstGGRaPe8BdHOiiLyiGupYlb1g==" saltValue="JM0aNAQsy5FBs0vHdLiG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1" zoomScale="40" zoomScaleNormal="4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ed7d+tUKOrA4QdtTwxNhSkWf0yE5VXxQeaebqlVbmRyzbC4fxC/PwojduU26DQ1P59bkdzaIZdB/3FP3amUJQ==" saltValue="5/nJGuHZrUk3pMIYfVV2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2"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UL4QTLJr74U43k+QyRy1Kj01PRdkoKB899Xj1b6fKAstVUP7PoY04aJwMjNW6yQqHjcc4E3ERGA8Y5STGsBw==" saltValue="xA17qXOiIpr6Is1DwA5j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4" t="s">
        <v>3</v>
      </c>
      <c r="D47" s="1194"/>
      <c r="E47" s="1195"/>
      <c r="F47" s="11">
        <v>24.72</v>
      </c>
      <c r="G47" s="12">
        <v>24.51</v>
      </c>
      <c r="H47" s="12">
        <v>21.67</v>
      </c>
      <c r="I47" s="12">
        <v>20.8</v>
      </c>
      <c r="J47" s="13">
        <v>21.63</v>
      </c>
    </row>
    <row r="48" spans="2:10" ht="57.75" customHeight="1" x14ac:dyDescent="0.15">
      <c r="B48" s="14"/>
      <c r="C48" s="1196" t="s">
        <v>4</v>
      </c>
      <c r="D48" s="1196"/>
      <c r="E48" s="1197"/>
      <c r="F48" s="15">
        <v>5.87</v>
      </c>
      <c r="G48" s="16">
        <v>6.23</v>
      </c>
      <c r="H48" s="16">
        <v>6.43</v>
      </c>
      <c r="I48" s="16">
        <v>9.15</v>
      </c>
      <c r="J48" s="17">
        <v>9.4499999999999993</v>
      </c>
    </row>
    <row r="49" spans="2:10" ht="57.75" customHeight="1" thickBot="1" x14ac:dyDescent="0.2">
      <c r="B49" s="18"/>
      <c r="C49" s="1198" t="s">
        <v>5</v>
      </c>
      <c r="D49" s="1198"/>
      <c r="E49" s="1199"/>
      <c r="F49" s="19" t="s">
        <v>556</v>
      </c>
      <c r="G49" s="20">
        <v>0.45</v>
      </c>
      <c r="H49" s="20" t="s">
        <v>557</v>
      </c>
      <c r="I49" s="20">
        <v>1.71</v>
      </c>
      <c r="J49" s="21">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c/p/5XOpczybDeFYofu9e1xKNwDQ3On/jsCWyD+1kA8kPkIMuXh05B7w2u4U2c+b4D5xO+84GXgIi8Ry1BuJQ==" saltValue="4txndkgc4vwttIcJUMCA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田畑 浩介 k.t.</cp:lastModifiedBy>
  <cp:lastPrinted>2020-03-18T03:59:33Z</cp:lastPrinted>
  <dcterms:created xsi:type="dcterms:W3CDTF">2020-02-10T06:27:22Z</dcterms:created>
  <dcterms:modified xsi:type="dcterms:W3CDTF">2020-03-18T03:59:40Z</dcterms:modified>
  <cp:category/>
</cp:coreProperties>
</file>