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knusv100009\鹿屋１\文書庫\01020300財政課\02財務係\E03決算\令和４年度決算\18_財政状況確認\20240305【３／１５〆】令和４年度財政状況資料集の作成及び内容確認について\"/>
    </mc:Choice>
  </mc:AlternateContent>
  <xr:revisionPtr revIDLastSave="0" documentId="13_ncr:1_{F06F268E-8B5B-4AF4-981E-014522CCDB51}" xr6:coauthVersionLast="36" xr6:coauthVersionMax="36" xr10:uidLastSave="{00000000-0000-0000-0000-000000000000}"/>
  <bookViews>
    <workbookView xWindow="0" yWindow="0" windowWidth="15360" windowHeight="7635" firstSheet="8" activeTab="1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BW34" i="10"/>
  <c r="BE34" i="10"/>
  <c r="C34" i="10"/>
  <c r="U34" i="10" s="1"/>
  <c r="U35" i="10" s="1"/>
  <c r="U36" i="10" s="1"/>
  <c r="BW35" i="10" l="1"/>
  <c r="BW36" i="10" s="1"/>
  <c r="BW37" i="10" s="1"/>
  <c r="BW38" i="10" s="1"/>
  <c r="BW39"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<sst xmlns="http://schemas.openxmlformats.org/spreadsheetml/2006/main" count="1064" uniqueCount="587">
  <si>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</si>
  <si>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</si>
  <si>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</si>
  <si>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</si>
  <si>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</si>
  <si>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</si>
  <si>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</si>
  <si>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</si>
  <si>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</si>
  <si>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</si>
  <si>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</si>
  <si>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</si>
  <si>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</si>
  <si>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</si>
  <si>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</si>
  <si>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</si>
  <si>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</si>
  <si>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</si>
  <si>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</si>
  <si>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</si>
  <si>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</si>
  <si>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</si>
  <si>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</si>
  <si>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</si>
  <si>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</si>
  <si>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</si>
  <si>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</si>
  <si>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</si>
  <si>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</si>
  <si>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</si>
  <si>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</si>
  <si>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</si>
  <si>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</si>
  <si>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</si>
  <si>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</si>
  <si>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</si>
  <si>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</si>
  <si>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</si>
  <si>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</si>
  <si>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</si>
  <si>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</si>
  <si>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</si>
  <si>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</si>
  <si>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</si>
  <si>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</si>
  <si>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</si>
  <si>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</si>
  <si>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</si>
  <si>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</si>
  <si>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</si>
  <si>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</si>
  <si>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</si>
  <si>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</si>
  <si>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</si>
  <si>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</si>
  <si>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</si>
  <si>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</si>
  <si>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</si>
  <si>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</si>
  <si>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</si>
  <si>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</si>
  <si>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</si>
  <si>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</si>
  <si>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</si>
  <si>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</si>
  <si>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</si>
  <si>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</si>
  <si>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</si>
  <si>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</si>
  <si>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</si>
  <si>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</si>
  <si>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</si>
  <si>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</si>
  <si>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</si>
  <si>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</si>
  <si>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</si>
  <si>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</si>
  <si>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</si>
  <si>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</si>
  <si>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</si>
  <si>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</si>
  <si>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</si>
  <si>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</si>
  <si>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</si>
  <si>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</si>
  <si>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</si>
  <si>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</si>
  <si>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</si>
  <si>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</si>
  <si>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</si>
  <si>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</si>
  <si>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</si>
  <si>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</si>
  <si>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</si>
  <si>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</si>
  <si>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</si>
  <si>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</si>
  <si>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</si>
  <si>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</si>
  <si>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</si>
  <si>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</si>
  <si>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</si>
  <si>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</si>
  <si>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</si>
  <si>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</si>
  <si>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</si>
  <si>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</si>
  <si>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</si>
  <si>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</si>
  <si>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</si>
  <si>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</si>
  <si>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</si>
  <si>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</si>
  <si>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</si>
  <si>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</si>
  <si>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</si>
  <si>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</si>
  <si>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</si>
  <si>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</si>
  <si>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</si>
  <si>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</si>
  <si>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</si>
  <si>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</si>
  <si>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</si>
  <si>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</si>
  <si>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</si>
  <si>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</si>
  <si>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</si>
  <si>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</si>
  <si>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</si>
  <si>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</si>
  <si>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</si>
  <si>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</si>
  <si>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</si>
  <si>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</si>
  <si>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</si>
  <si>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</si>
  <si>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</si>
  <si>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</si>
  <si>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</si>
  <si>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</si>
  <si>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</si>
  <si>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</si>
  <si>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</si>
  <si>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</si>
  <si>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</si>
  <si>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</si>
  <si>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</si>
  <si>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</si>
  <si>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</si>
  <si>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</si>
  <si>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</si>
  <si>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</si>
  <si>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</si>
  <si>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</si>
  <si>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</si>
  <si>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</si>
  <si>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</si>
  <si>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</si>
  <si>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</si>
  <si>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</si>
  <si>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</si>
  <si>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</si>
  <si>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</si>
  <si>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</si>
  <si>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</si>
  <si>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</si>
  <si>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</si>
  <si>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</si>
  <si>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</si>
  <si>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</si>
  <si>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</si>
  <si>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</si>
  <si>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</si>
  <si>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</si>
  <si>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</si>
  <si>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</si>
  <si>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</si>
  <si>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</si>
  <si>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</si>
  <si>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</si>
  <si>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</si>
  <si>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</si>
  <si>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</si>
  <si>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</si>
  <si>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</si>
  <si>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</si>
  <si>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</si>
  <si>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</si>
  <si>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</si>
  <si>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</si>
  <si>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</si>
  <si>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</si>
  <si>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</si>
  <si>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</si>
  <si>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</si>
  <si>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</si>
  <si>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</si>
  <si>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</si>
  <si>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</si>
  <si>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</si>
  <si>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</si>
  <si>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</si>
  <si>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</si>
  <si>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</si>
  <si>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</si>
  <si>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</si>
  <si>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</si>
  <si>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</si>
  <si>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</si>
  <si>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</si>
  <si>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</si>
  <si>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</si>
  <si>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</si>
  <si>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</si>
  <si>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</si>
  <si>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</si>
  <si>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</si>
  <si>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</si>
  <si>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</si>
  <si>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</si>
  <si>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鹿児島県鹿屋市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</si>
  <si>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</si>
  <si>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</si>
  <si>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</si>
  <si>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</si>
  <si>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</si>
  <si>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</si>
  <si>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</si>
  <si>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</si>
  <si>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</si>
  <si>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</si>
  <si>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</si>
  <si>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</si>
  <si>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</si>
  <si>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</si>
  <si>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</si>
  <si>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</si>
  <si>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</si>
  <si>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</si>
  <si>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</si>
  <si>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</si>
  <si>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</si>
  <si>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</si>
  <si>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</si>
  <si>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</si>
  <si>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</si>
  <si>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</si>
  <si>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</si>
  <si>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</si>
  <si>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</si>
  <si>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</si>
  <si>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</si>
  <si>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</si>
  <si>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</si>
  <si>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</si>
  <si>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</si>
  <si>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</si>
  <si>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</si>
  <si>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</si>
  <si>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</si>
  <si>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</si>
  <si>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</si>
  <si>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</si>
  <si>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</si>
  <si>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</si>
  <si>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</si>
  <si>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</si>
  <si>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</si>
  <si>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</si>
  <si>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</si>
  <si>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</si>
  <si>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</si>
  <si>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</si>
  <si>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</si>
  <si>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</si>
  <si>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</si>
  <si>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</si>
  <si>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</si>
  <si>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</si>
  <si>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</si>
  <si>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</si>
  <si>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</si>
  <si>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</si>
  <si>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</si>
  <si>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</si>
  <si>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</si>
  <si>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</si>
  <si>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</si>
  <si>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</si>
  <si>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</si>
  <si>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</si>
  <si>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</si>
  <si>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</si>
  <si>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</si>
  <si>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</si>
  <si>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</si>
  <si>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</si>
  <si>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</si>
  <si>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</si>
  <si>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</si>
  <si>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</si>
  <si>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</si>
  <si>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</si>
  <si>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</si>
  <si>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</si>
  <si>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</si>
  <si>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</si>
  <si>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</si>
  <si>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</si>
  <si>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</si>
  <si>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</si>
  <si>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</si>
  <si>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</si>
  <si>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</si>
  <si>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</si>
  <si>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</si>
  <si>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</si>
  <si>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</si>
  <si>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</si>
  <si>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</si>
  <si>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</si>
  <si>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</si>
  <si>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</si>
  <si>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</si>
  <si>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</si>
  <si>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</si>
  <si>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</si>
  <si>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</si>
  <si>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</si>
  <si>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</si>
  <si>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</si>
  <si>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</si>
  <si>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</si>
  <si>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</si>
  <si>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</si>
  <si>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</si>
  <si>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</si>
  <si>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</si>
  <si>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</si>
  <si>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</si>
  <si>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</si>
  <si>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</si>
  <si>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</si>
  <si>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</si>
  <si>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</si>
  <si>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</si>
  <si>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</si>
  <si>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</si>
  <si>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</si>
  <si>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</si>
  <si>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</si>
  <si>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</si>
  <si>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</si>
  <si>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</si>
  <si>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</si>
  <si>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</si>
  <si>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</si>
  <si>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</si>
  <si>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</si>
  <si>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</si>
  <si>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</si>
  <si>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</si>
  <si>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</si>
  <si>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</si>
  <si>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</si>
  <si>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</si>
  <si>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</si>
  <si>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</si>
  <si>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</si>
  <si>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</si>
  <si>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</si>
  <si>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</si>
  <si>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鹿児島県鹿屋市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</si>
  <si>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</si>
  <si>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</si>
  <si>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</si>
  <si>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</si>
  <si>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</si>
  <si>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</si>
  <si>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</si>
  <si>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</si>
  <si>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</si>
  <si>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</si>
  <si>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</si>
  <si>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</si>
  <si>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</si>
  <si>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</si>
  <si>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</si>
  <si>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</si>
  <si>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</si>
  <si>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</si>
  <si>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</si>
  <si>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</si>
  <si>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</si>
  <si>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</si>
  <si>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</si>
  <si>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</si>
  <si>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</si>
  <si>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</si>
  <si>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</si>
  <si>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</si>
  <si>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</si>
  <si>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</si>
  <si>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</si>
  <si>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</si>
  <si>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</si>
  <si>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</si>
  <si>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</si>
  <si>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</si>
  <si>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</si>
  <si>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t>
    <phoneticPr fontId="5"/>
  </si>
  <si>
    <t>法適用企業</t>
    <phoneticPr fontId="5"/>
  </si>
  <si>
    <t>下水道事業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</si>
  <si>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</si>
  <si>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</si>
  <si>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</si>
  <si>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</si>
  <si>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</si>
  <si>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</si>
  <si>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</si>
  <si>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</si>
  <si>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</si>
  <si>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</si>
  <si>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</si>
  <si>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</si>
  <si>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</si>
  <si>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</si>
  <si>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</si>
  <si>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</si>
  <si>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</si>
  <si>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</si>
  <si>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</si>
  <si>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</si>
  <si>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</si>
  <si>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</si>
  <si>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</si>
  <si>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</si>
  <si>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</si>
  <si>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</si>
  <si>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</si>
  <si>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</si>
  <si>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</si>
  <si>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</si>
  <si>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</si>
  <si>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</si>
  <si>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</si>
  <si>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</si>
  <si>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</si>
  <si>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</si>
  <si>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</si>
  <si>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</si>
  <si>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</si>
  <si>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</si>
  <si>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</si>
  <si>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</si>
  <si>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</si>
  <si>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</si>
  <si>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</si>
  <si>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</si>
  <si>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</si>
  <si>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</si>
  <si>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</si>
  <si>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</si>
  <si>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</si>
  <si>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</si>
  <si>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</si>
  <si>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</si>
  <si>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</si>
  <si>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</si>
  <si>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</si>
  <si>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</si>
  <si>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</si>
  <si>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</si>
  <si>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</si>
  <si>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</si>
  <si>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</si>
  <si>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</si>
  <si>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</si>
  <si>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</si>
  <si>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</si>
  <si>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</si>
  <si>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</si>
  <si>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</si>
  <si>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</si>
  <si>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</si>
  <si>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</si>
  <si>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</si>
  <si>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</si>
  <si>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</si>
  <si>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</si>
  <si>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</si>
  <si>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</si>
  <si>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</si>
  <si>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</si>
  <si>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</si>
  <si>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</si>
  <si>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</si>
  <si>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</si>
  <si>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</si>
  <si>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</si>
  <si>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</si>
  <si>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</si>
  <si>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</si>
  <si>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</si>
  <si>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</si>
  <si>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</si>
  <si>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</si>
  <si>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</si>
  <si>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</si>
  <si>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</si>
  <si>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</si>
  <si>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</si>
  <si>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</si>
  <si>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</si>
  <si>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</si>
  <si>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</si>
  <si>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</si>
  <si>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</si>
  <si>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</si>
  <si>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</si>
  <si>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</si>
  <si>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</si>
  <si>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</si>
  <si>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</si>
  <si>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</si>
  <si>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</si>
  <si>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</si>
  <si>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</si>
  <si>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</si>
  <si>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</si>
  <si>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</si>
  <si>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</si>
  <si>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</si>
  <si>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</si>
  <si>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</si>
  <si>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</si>
  <si>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</si>
  <si>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</si>
  <si>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</si>
  <si>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</si>
  <si>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</si>
  <si>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</si>
  <si>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</si>
  <si>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</si>
  <si>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</si>
  <si>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</si>
  <si>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</si>
  <si>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</si>
  <si>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</si>
  <si>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</si>
  <si>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</si>
  <si>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</si>
  <si>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</si>
  <si>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</si>
  <si>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</si>
  <si>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</si>
  <si>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0.15</t>
  </si>
  <si>
    <t>水道事業</t>
  </si>
  <si>
    <t>一般会計</t>
  </si>
  <si>
    <t>国民健康保険事業特別会計</t>
  </si>
  <si>
    <t>介護保険事業特別会計</t>
  </si>
  <si>
    <t>下水道事業</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</si>
  <si>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</si>
  <si>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</si>
  <si>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</si>
  <si>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</si>
  <si>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</si>
  <si>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</si>
  <si>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</si>
  <si>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</si>
  <si>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</si>
  <si>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鹿屋市農業公社</t>
    <rPh sb="0" eb="3">
      <t>カノヤシ</t>
    </rPh>
    <rPh sb="3" eb="5">
      <t>ノウギョウ</t>
    </rPh>
    <rPh sb="5" eb="7">
      <t>コウシャ</t>
    </rPh>
    <phoneticPr fontId="2"/>
  </si>
  <si>
    <t>まちづくり鹿屋</t>
    <rPh sb="5" eb="7">
      <t>カノヤ</t>
    </rPh>
    <phoneticPr fontId="2"/>
  </si>
  <si>
    <t>鹿屋市勤労者サービスセンター</t>
    <rPh sb="0" eb="3">
      <t>カノヤシ</t>
    </rPh>
    <rPh sb="3" eb="6">
      <t>キンロウシャ</t>
    </rPh>
    <phoneticPr fontId="2"/>
  </si>
  <si>
    <t>おおすみ観光未来会議</t>
    <rPh sb="4" eb="6">
      <t>カンコウ</t>
    </rPh>
    <rPh sb="6" eb="8">
      <t>ミライ</t>
    </rPh>
    <rPh sb="8" eb="10">
      <t>カイギ</t>
    </rPh>
    <phoneticPr fontId="2"/>
  </si>
  <si>
    <t>ふるさと鹿屋応援基金</t>
  </si>
  <si>
    <t>地域振興基金</t>
  </si>
  <si>
    <t>公共施設修繕基金</t>
  </si>
  <si>
    <t>再編交付金等事業基金</t>
    <rPh sb="5" eb="6">
      <t>トウ</t>
    </rPh>
    <phoneticPr fontId="5"/>
  </si>
  <si>
    <t>高齢者福祉基金</t>
  </si>
  <si>
    <t>鹿児島県市町村総合事務組合</t>
    <rPh sb="0" eb="4">
      <t>カゴシマケン</t>
    </rPh>
    <rPh sb="4" eb="7">
      <t>シチョウソン</t>
    </rPh>
    <rPh sb="7" eb="9">
      <t>ソウゴウ</t>
    </rPh>
    <rPh sb="9" eb="11">
      <t>ジム</t>
    </rPh>
    <rPh sb="11" eb="13">
      <t>クミアイ</t>
    </rPh>
    <phoneticPr fontId="2"/>
  </si>
  <si>
    <t>曽於北部衛生処理組合</t>
    <rPh sb="0" eb="2">
      <t>ソオ</t>
    </rPh>
    <rPh sb="2" eb="4">
      <t>ホクブ</t>
    </rPh>
    <rPh sb="4" eb="6">
      <t>エイセイ</t>
    </rPh>
    <rPh sb="6" eb="8">
      <t>ショリ</t>
    </rPh>
    <rPh sb="8" eb="10">
      <t>クミアイ</t>
    </rPh>
    <phoneticPr fontId="2"/>
  </si>
  <si>
    <t>大隅肝属地区消防組合</t>
    <rPh sb="0" eb="2">
      <t>オオスミ</t>
    </rPh>
    <rPh sb="2" eb="4">
      <t>キモツキ</t>
    </rPh>
    <rPh sb="4" eb="6">
      <t>チク</t>
    </rPh>
    <rPh sb="6" eb="8">
      <t>ショウボウ</t>
    </rPh>
    <rPh sb="8" eb="10">
      <t>クミアイ</t>
    </rPh>
    <phoneticPr fontId="2"/>
  </si>
  <si>
    <t>大隅肝属広域事務組合</t>
    <rPh sb="0" eb="2">
      <t>オオスミ</t>
    </rPh>
    <rPh sb="2" eb="4">
      <t>キモツキ</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</si>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</sst>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62281</c:v>
                </c:pt>
                <c:pt idx="4">
                  <c:v>58940</c:v>
                </c:pt>
              </c:numCache>
            </c:numRef>
          </c:val>
          <c:smooth val="0"/>
          <c:extLst>
            <c:ext xmlns:c16="http://schemas.microsoft.com/office/drawing/2014/chart" uri="{C3380CC4-5D6E-409C-BE32-E72D297353CC}">
              <c16:uniqueId val="{00000000-5089-4BE3-B563-6AB12EC7A2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71032</c:v>
                </c:pt>
                <c:pt idx="1">
                  <c:v>73449</c:v>
                </c:pt>
                <c:pt idx="2">
                  <c:v>65542</c:v>
                </c:pt>
                <c:pt idx="3">
                  <c:v>55568</c:v>
                </c:pt>
                <c:pt idx="4">
                  <c:v>44109</c:v>
                </c:pt>
              </c:numCache>
            </c:numRef>
          </c:val>
          <c:smooth val="0"/>
          <c:extLst>
            <c:ext xmlns:c16="http://schemas.microsoft.com/office/drawing/2014/chart" uri="{C3380CC4-5D6E-409C-BE32-E72D297353CC}">
              <c16:uniqueId val="{00000001-5089-4BE3-B563-6AB12EC7A2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9.4499999999999993</c:v>
                </c:pt>
                <c:pt idx="1">
                  <c:v>8.6</c:v>
                </c:pt>
                <c:pt idx="2">
                  <c:v>10.31</c:v>
                </c:pt>
                <c:pt idx="3">
                  <c:v>8.99</c:v>
                </c:pt>
                <c:pt idx="4">
                  <c:v>5.71</c:v>
                </c:pt>
              </c:numCache>
            </c:numRef>
          </c:val>
          <c:extLst>
            <c:ext xmlns:c16="http://schemas.microsoft.com/office/drawing/2014/chart" uri="{C3380CC4-5D6E-409C-BE32-E72D297353CC}">
              <c16:uniqueId val="{00000000-0D95-48C4-A49E-0891354A95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21.63</c:v>
                </c:pt>
                <c:pt idx="1">
                  <c:v>23.24</c:v>
                </c:pt>
                <c:pt idx="2">
                  <c:v>21.14</c:v>
                </c:pt>
                <c:pt idx="3">
                  <c:v>21.24</c:v>
                </c:pt>
                <c:pt idx="4">
                  <c:v>24.92</c:v>
                </c:pt>
              </c:numCache>
            </c:numRef>
          </c:val>
          <c:extLst>
            <c:ext xmlns:c16="http://schemas.microsoft.com/office/drawing/2014/chart" uri="{C3380CC4-5D6E-409C-BE32-E72D297353CC}">
              <c16:uniqueId val="{00000001-0D95-48C4-A49E-0891354A95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1.27</c:v>
                </c:pt>
                <c:pt idx="1">
                  <c:v>0.69</c:v>
                </c:pt>
                <c:pt idx="2">
                  <c:v>0.32</c:v>
                </c:pt>
                <c:pt idx="3">
                  <c:v>0.5</c:v>
                </c:pt>
                <c:pt idx="4">
                  <c:v>-0.15</c:v>
                </c:pt>
              </c:numCache>
            </c:numRef>
          </c:val>
          <c:smooth val="0"/>
          <c:extLst>
            <c:ext xmlns:c16="http://schemas.microsoft.com/office/drawing/2014/chart" uri="{C3380CC4-5D6E-409C-BE32-E72D297353CC}">
              <c16:uniqueId val="{00000002-0D95-48C4-A49E-0891354A95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0.19</c:v>
                </c:pt>
                <c:pt idx="2">
                  <c:v>#N/A</c:v>
                </c:pt>
                <c:pt idx="3">
                  <c:v>0.3</c:v>
                </c:pt>
                <c:pt idx="4">
                  <c:v>0</c:v>
                </c:pt>
                <c:pt idx="5">
                  <c:v>0</c:v>
                </c:pt>
                <c:pt idx="6">
                  <c:v>0</c:v>
                </c:pt>
                <c:pt idx="7">
                  <c:v>0</c:v>
                </c:pt>
                <c:pt idx="8">
                  <c:v>0</c:v>
                </c:pt>
                <c:pt idx="9">
                  <c:v>0</c:v>
                </c:pt>
              </c:numCache>
            </c:numRef>
          </c:val>
          <c:extLst>
            <c:ext xmlns:c16="http://schemas.microsoft.com/office/drawing/2014/chart" uri="{C3380CC4-5D6E-409C-BE32-E72D297353CC}">
              <c16:uniqueId val="{00000000-ABBF-4600-AD0C-B565665645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BF-4600-AD0C-B565665645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BBF-4600-AD0C-B5656656450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BBF-4600-AD0C-B5656656450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0.04</c:v>
                </c:pt>
                <c:pt idx="8">
                  <c:v>#N/A</c:v>
                </c:pt>
                <c:pt idx="9">
                  <c:v>0.04</c:v>
                </c:pt>
              </c:numCache>
            </c:numRef>
          </c:val>
          <c:extLst>
            <c:ext xmlns:c16="http://schemas.microsoft.com/office/drawing/2014/chart" uri="{C3380CC4-5D6E-409C-BE32-E72D297353CC}">
              <c16:uniqueId val="{00000004-ABBF-4600-AD0C-B56566564503}"/>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0.71</c:v>
                </c:pt>
                <c:pt idx="6">
                  <c:v>#N/A</c:v>
                </c:pt>
                <c:pt idx="7">
                  <c:v>0.89</c:v>
                </c:pt>
                <c:pt idx="8">
                  <c:v>#N/A</c:v>
                </c:pt>
                <c:pt idx="9">
                  <c:v>1.1299999999999999</c:v>
                </c:pt>
              </c:numCache>
            </c:numRef>
          </c:val>
          <c:extLst>
            <c:ext xmlns:c16="http://schemas.microsoft.com/office/drawing/2014/chart" uri="{C3380CC4-5D6E-409C-BE32-E72D297353CC}">
              <c16:uniqueId val="{00000005-ABBF-4600-AD0C-B5656656450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1.06</c:v>
                </c:pt>
                <c:pt idx="2">
                  <c:v>#N/A</c:v>
                </c:pt>
                <c:pt idx="3">
                  <c:v>0.64</c:v>
                </c:pt>
                <c:pt idx="4">
                  <c:v>#N/A</c:v>
                </c:pt>
                <c:pt idx="5">
                  <c:v>0.55000000000000004</c:v>
                </c:pt>
                <c:pt idx="6">
                  <c:v>#N/A</c:v>
                </c:pt>
                <c:pt idx="7">
                  <c:v>0.98</c:v>
                </c:pt>
                <c:pt idx="8">
                  <c:v>#N/A</c:v>
                </c:pt>
                <c:pt idx="9">
                  <c:v>1.83</c:v>
                </c:pt>
              </c:numCache>
            </c:numRef>
          </c:val>
          <c:extLst>
            <c:ext xmlns:c16="http://schemas.microsoft.com/office/drawing/2014/chart" uri="{C3380CC4-5D6E-409C-BE32-E72D297353CC}">
              <c16:uniqueId val="{00000006-ABBF-4600-AD0C-B5656656450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0.88</c:v>
                </c:pt>
                <c:pt idx="2">
                  <c:v>#N/A</c:v>
                </c:pt>
                <c:pt idx="3">
                  <c:v>0.98</c:v>
                </c:pt>
                <c:pt idx="4">
                  <c:v>#N/A</c:v>
                </c:pt>
                <c:pt idx="5">
                  <c:v>0.97</c:v>
                </c:pt>
                <c:pt idx="6">
                  <c:v>#N/A</c:v>
                </c:pt>
                <c:pt idx="7">
                  <c:v>1.31</c:v>
                </c:pt>
                <c:pt idx="8">
                  <c:v>#N/A</c:v>
                </c:pt>
                <c:pt idx="9">
                  <c:v>1.87</c:v>
                </c:pt>
              </c:numCache>
            </c:numRef>
          </c:val>
          <c:extLst>
            <c:ext xmlns:c16="http://schemas.microsoft.com/office/drawing/2014/chart" uri="{C3380CC4-5D6E-409C-BE32-E72D297353CC}">
              <c16:uniqueId val="{00000007-ABBF-4600-AD0C-B5656656450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9.44</c:v>
                </c:pt>
                <c:pt idx="2">
                  <c:v>#N/A</c:v>
                </c:pt>
                <c:pt idx="3">
                  <c:v>8.59</c:v>
                </c:pt>
                <c:pt idx="4">
                  <c:v>#N/A</c:v>
                </c:pt>
                <c:pt idx="5">
                  <c:v>10.31</c:v>
                </c:pt>
                <c:pt idx="6">
                  <c:v>#N/A</c:v>
                </c:pt>
                <c:pt idx="7">
                  <c:v>8.99</c:v>
                </c:pt>
                <c:pt idx="8">
                  <c:v>#N/A</c:v>
                </c:pt>
                <c:pt idx="9">
                  <c:v>5.7</c:v>
                </c:pt>
              </c:numCache>
            </c:numRef>
          </c:val>
          <c:extLst>
            <c:ext xmlns:c16="http://schemas.microsoft.com/office/drawing/2014/chart" uri="{C3380CC4-5D6E-409C-BE32-E72D297353CC}">
              <c16:uniqueId val="{00000008-ABBF-4600-AD0C-B56566564503}"/>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c:v>
                </c:pt>
                <c:pt idx="2">
                  <c:v>#N/A</c:v>
                </c:pt>
                <c:pt idx="3">
                  <c:v>12.15</c:v>
                </c:pt>
                <c:pt idx="4">
                  <c:v>#N/A</c:v>
                </c:pt>
                <c:pt idx="5">
                  <c:v>12.33</c:v>
                </c:pt>
                <c:pt idx="6">
                  <c:v>#N/A</c:v>
                </c:pt>
                <c:pt idx="7">
                  <c:v>11.91</c:v>
                </c:pt>
                <c:pt idx="8">
                  <c:v>#N/A</c:v>
                </c:pt>
                <c:pt idx="9">
                  <c:v>11.95</c:v>
                </c:pt>
              </c:numCache>
            </c:numRef>
          </c:val>
          <c:extLst>
            <c:ext xmlns:c16="http://schemas.microsoft.com/office/drawing/2014/chart" uri="{C3380CC4-5D6E-409C-BE32-E72D297353CC}">
              <c16:uniqueId val="{00000009-ABBF-4600-AD0C-B565665645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3870</c:v>
                </c:pt>
                <c:pt idx="5">
                  <c:v>3775</c:v>
                </c:pt>
                <c:pt idx="8">
                  <c:v>3918</c:v>
                </c:pt>
                <c:pt idx="11">
                  <c:v>4011</c:v>
                </c:pt>
                <c:pt idx="14">
                  <c:v>4035</c:v>
                </c:pt>
              </c:numCache>
            </c:numRef>
          </c:val>
          <c:extLst>
            <c:ext xmlns:c16="http://schemas.microsoft.com/office/drawing/2014/chart" uri="{C3380CC4-5D6E-409C-BE32-E72D297353CC}">
              <c16:uniqueId val="{00000000-5276-4C76-A59D-8B95EFE257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76-4C76-A59D-8B95EFE257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109</c:v>
                </c:pt>
                <c:pt idx="3">
                  <c:v>42</c:v>
                </c:pt>
                <c:pt idx="6">
                  <c:v>34</c:v>
                </c:pt>
                <c:pt idx="9">
                  <c:v>44</c:v>
                </c:pt>
                <c:pt idx="12">
                  <c:v>36</c:v>
                </c:pt>
              </c:numCache>
            </c:numRef>
          </c:val>
          <c:extLst>
            <c:ext xmlns:c16="http://schemas.microsoft.com/office/drawing/2014/chart" uri="{C3380CC4-5D6E-409C-BE32-E72D297353CC}">
              <c16:uniqueId val="{00000002-5276-4C76-A59D-8B95EFE257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474</c:v>
                </c:pt>
                <c:pt idx="3">
                  <c:v>483</c:v>
                </c:pt>
                <c:pt idx="6">
                  <c:v>462</c:v>
                </c:pt>
                <c:pt idx="9">
                  <c:v>451</c:v>
                </c:pt>
                <c:pt idx="12">
                  <c:v>406</c:v>
                </c:pt>
              </c:numCache>
            </c:numRef>
          </c:val>
          <c:extLst>
            <c:ext xmlns:c16="http://schemas.microsoft.com/office/drawing/2014/chart" uri="{C3380CC4-5D6E-409C-BE32-E72D297353CC}">
              <c16:uniqueId val="{00000003-5276-4C76-A59D-8B95EFE257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427</c:v>
                </c:pt>
                <c:pt idx="3">
                  <c:v>383</c:v>
                </c:pt>
                <c:pt idx="6">
                  <c:v>370</c:v>
                </c:pt>
                <c:pt idx="9">
                  <c:v>381</c:v>
                </c:pt>
                <c:pt idx="12">
                  <c:v>394</c:v>
                </c:pt>
              </c:numCache>
            </c:numRef>
          </c:val>
          <c:extLst>
            <c:ext xmlns:c16="http://schemas.microsoft.com/office/drawing/2014/chart" uri="{C3380CC4-5D6E-409C-BE32-E72D297353CC}">
              <c16:uniqueId val="{00000004-5276-4C76-A59D-8B95EFE257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76-4C76-A59D-8B95EFE257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76-4C76-A59D-8B95EFE257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4310</c:v>
                </c:pt>
                <c:pt idx="3">
                  <c:v>4209</c:v>
                </c:pt>
                <c:pt idx="6">
                  <c:v>4410</c:v>
                </c:pt>
                <c:pt idx="9">
                  <c:v>4472</c:v>
                </c:pt>
                <c:pt idx="12">
                  <c:v>4607</c:v>
                </c:pt>
              </c:numCache>
            </c:numRef>
          </c:val>
          <c:extLst>
            <c:ext xmlns:c16="http://schemas.microsoft.com/office/drawing/2014/chart" uri="{C3380CC4-5D6E-409C-BE32-E72D297353CC}">
              <c16:uniqueId val="{00000007-5276-4C76-A59D-8B95EFE257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1450</c:v>
                </c:pt>
                <c:pt idx="2">
                  <c:v>#N/A</c:v>
                </c:pt>
                <c:pt idx="3">
                  <c:v>#N/A</c:v>
                </c:pt>
                <c:pt idx="4">
                  <c:v>1342</c:v>
                </c:pt>
                <c:pt idx="5">
                  <c:v>#N/A</c:v>
                </c:pt>
                <c:pt idx="6">
                  <c:v>#N/A</c:v>
                </c:pt>
                <c:pt idx="7">
                  <c:v>1358</c:v>
                </c:pt>
                <c:pt idx="8">
                  <c:v>#N/A</c:v>
                </c:pt>
                <c:pt idx="9">
                  <c:v>#N/A</c:v>
                </c:pt>
                <c:pt idx="10">
                  <c:v>1337</c:v>
                </c:pt>
                <c:pt idx="11">
                  <c:v>#N/A</c:v>
                </c:pt>
                <c:pt idx="12">
                  <c:v>#N/A</c:v>
                </c:pt>
                <c:pt idx="13">
                  <c:v>1408</c:v>
                </c:pt>
                <c:pt idx="14">
                  <c:v>#N/A</c:v>
                </c:pt>
              </c:numCache>
            </c:numRef>
          </c:val>
          <c:smooth val="0"/>
          <c:extLst>
            <c:ext xmlns:c16="http://schemas.microsoft.com/office/drawing/2014/chart" uri="{C3380CC4-5D6E-409C-BE32-E72D297353CC}">
              <c16:uniqueId val="{00000008-5276-4C76-A59D-8B95EFE257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34570</c:v>
                </c:pt>
                <c:pt idx="5">
                  <c:v>34993</c:v>
                </c:pt>
                <c:pt idx="8">
                  <c:v>34745</c:v>
                </c:pt>
                <c:pt idx="11">
                  <c:v>34857</c:v>
                </c:pt>
                <c:pt idx="14">
                  <c:v>32392</c:v>
                </c:pt>
              </c:numCache>
            </c:numRef>
          </c:val>
          <c:extLst>
            <c:ext xmlns:c16="http://schemas.microsoft.com/office/drawing/2014/chart" uri="{C3380CC4-5D6E-409C-BE32-E72D297353CC}">
              <c16:uniqueId val="{00000000-43BE-4871-BD5D-FC1B5983D5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4864</c:v>
                </c:pt>
                <c:pt idx="5">
                  <c:v>4668</c:v>
                </c:pt>
                <c:pt idx="8">
                  <c:v>4575</c:v>
                </c:pt>
                <c:pt idx="11">
                  <c:v>4625</c:v>
                </c:pt>
                <c:pt idx="14">
                  <c:v>4267</c:v>
                </c:pt>
              </c:numCache>
            </c:numRef>
          </c:val>
          <c:extLst>
            <c:ext xmlns:c16="http://schemas.microsoft.com/office/drawing/2014/chart" uri="{C3380CC4-5D6E-409C-BE32-E72D297353CC}">
              <c16:uniqueId val="{00000001-43BE-4871-BD5D-FC1B5983D5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16701</c:v>
                </c:pt>
                <c:pt idx="5">
                  <c:v>15980</c:v>
                </c:pt>
                <c:pt idx="8">
                  <c:v>15074</c:v>
                </c:pt>
                <c:pt idx="11">
                  <c:v>19272</c:v>
                </c:pt>
                <c:pt idx="14">
                  <c:v>23056</c:v>
                </c:pt>
              </c:numCache>
            </c:numRef>
          </c:val>
          <c:extLst>
            <c:ext xmlns:c16="http://schemas.microsoft.com/office/drawing/2014/chart" uri="{C3380CC4-5D6E-409C-BE32-E72D297353CC}">
              <c16:uniqueId val="{00000002-43BE-4871-BD5D-FC1B5983D5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BE-4871-BD5D-FC1B5983D5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BE-4871-BD5D-FC1B5983D5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BE-4871-BD5D-FC1B5983D5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4698</c:v>
                </c:pt>
                <c:pt idx="3">
                  <c:v>4656</c:v>
                </c:pt>
                <c:pt idx="6">
                  <c:v>4578</c:v>
                </c:pt>
                <c:pt idx="9">
                  <c:v>4411</c:v>
                </c:pt>
                <c:pt idx="12">
                  <c:v>4262</c:v>
                </c:pt>
              </c:numCache>
            </c:numRef>
          </c:val>
          <c:extLst>
            <c:ext xmlns:c16="http://schemas.microsoft.com/office/drawing/2014/chart" uri="{C3380CC4-5D6E-409C-BE32-E72D297353CC}">
              <c16:uniqueId val="{00000006-43BE-4871-BD5D-FC1B5983D5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1934</c:v>
                </c:pt>
                <c:pt idx="3">
                  <c:v>1502</c:v>
                </c:pt>
                <c:pt idx="6">
                  <c:v>1044</c:v>
                </c:pt>
                <c:pt idx="9">
                  <c:v>581</c:v>
                </c:pt>
                <c:pt idx="12">
                  <c:v>251</c:v>
                </c:pt>
              </c:numCache>
            </c:numRef>
          </c:val>
          <c:extLst>
            <c:ext xmlns:c16="http://schemas.microsoft.com/office/drawing/2014/chart" uri="{C3380CC4-5D6E-409C-BE32-E72D297353CC}">
              <c16:uniqueId val="{00000007-43BE-4871-BD5D-FC1B5983D5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4862</c:v>
                </c:pt>
                <c:pt idx="3">
                  <c:v>4792</c:v>
                </c:pt>
                <c:pt idx="6">
                  <c:v>4669</c:v>
                </c:pt>
                <c:pt idx="9">
                  <c:v>4352</c:v>
                </c:pt>
                <c:pt idx="12">
                  <c:v>4180</c:v>
                </c:pt>
              </c:numCache>
            </c:numRef>
          </c:val>
          <c:extLst>
            <c:ext xmlns:c16="http://schemas.microsoft.com/office/drawing/2014/chart" uri="{C3380CC4-5D6E-409C-BE32-E72D297353CC}">
              <c16:uniqueId val="{00000008-43BE-4871-BD5D-FC1B5983D5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792</c:v>
                </c:pt>
                <c:pt idx="3">
                  <c:v>699</c:v>
                </c:pt>
                <c:pt idx="6">
                  <c:v>674</c:v>
                </c:pt>
                <c:pt idx="9">
                  <c:v>649</c:v>
                </c:pt>
                <c:pt idx="12">
                  <c:v>624</c:v>
                </c:pt>
              </c:numCache>
            </c:numRef>
          </c:val>
          <c:extLst>
            <c:ext xmlns:c16="http://schemas.microsoft.com/office/drawing/2014/chart" uri="{C3380CC4-5D6E-409C-BE32-E72D297353CC}">
              <c16:uniqueId val="{00000009-43BE-4871-BD5D-FC1B5983D5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40216</c:v>
                </c:pt>
                <c:pt idx="3">
                  <c:v>40553</c:v>
                </c:pt>
                <c:pt idx="6">
                  <c:v>40642</c:v>
                </c:pt>
                <c:pt idx="9">
                  <c:v>40044</c:v>
                </c:pt>
                <c:pt idx="12">
                  <c:v>37408</c:v>
                </c:pt>
              </c:numCache>
            </c:numRef>
          </c:val>
          <c:extLst>
            <c:ext xmlns:c16="http://schemas.microsoft.com/office/drawing/2014/chart" uri="{C3380CC4-5D6E-409C-BE32-E72D297353CC}">
              <c16:uniqueId val="{0000000A-43BE-4871-BD5D-FC1B5983D5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BE-4871-BD5D-FC1B5983D5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5535</c:v>
                </c:pt>
                <c:pt idx="1">
                  <c:v>5882</c:v>
                </c:pt>
                <c:pt idx="2">
                  <c:v>6778</c:v>
                </c:pt>
              </c:numCache>
            </c:numRef>
          </c:val>
          <c:extLst>
            <c:ext xmlns:c16="http://schemas.microsoft.com/office/drawing/2014/chart" uri="{C3380CC4-5D6E-409C-BE32-E72D297353CC}">
              <c16:uniqueId val="{00000000-2C73-4D5B-B4FB-FB951D827B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1082</c:v>
                </c:pt>
                <c:pt idx="1">
                  <c:v>1482</c:v>
                </c:pt>
                <c:pt idx="2">
                  <c:v>2383</c:v>
                </c:pt>
              </c:numCache>
            </c:numRef>
          </c:val>
          <c:extLst>
            <c:ext xmlns:c16="http://schemas.microsoft.com/office/drawing/2014/chart" uri="{C3380CC4-5D6E-409C-BE32-E72D297353CC}">
              <c16:uniqueId val="{00000001-2C73-4D5B-B4FB-FB951D827B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8898</c:v>
                </c:pt>
                <c:pt idx="1">
                  <c:v>12728</c:v>
                </c:pt>
                <c:pt idx="2">
                  <c:v>14789</c:v>
                </c:pt>
              </c:numCache>
            </c:numRef>
          </c:val>
          <c:extLst>
            <c:ext xmlns:c16="http://schemas.microsoft.com/office/drawing/2014/chart" uri="{C3380CC4-5D6E-409C-BE32-E72D297353CC}">
              <c16:uniqueId val="{00000002-2C73-4D5B-B4FB-FB951D827B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100,767
99,879
448.15
63,327,482
61,697,756
1,552,705
27,201,758
37,408,307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年度の単年度では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したが、３か年平均は横ばいであり、類似団体平均を下回っている。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市税などの収納率向上やふるさと納税の促進などによる歳入確保に加え、定年引上げに伴う影響等に留意した職員定数の適正な管理による人件費の抑制、デジタル技術の活用による業務効率化、投資効果等を踏まえた計画的なインフラ整備、事務事業評価による各事業の徹底した精査など、行財政改革による歳出の見直しによ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145143</xdr:rowOff>
    </xdr:from>
    <xdr:to>
      <xdr:col>19</xdr:col>
      <xdr:colOff>184150</xdr:colOff>
      <xdr:row>41</xdr:row>
      <xdr:rowOff>75293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108857</xdr:rowOff>
    </xdr:from>
    <xdr:to>
      <xdr:col>15</xdr:col>
      <xdr:colOff>133350</xdr:colOff>
      <xdr:row>39</xdr:row>
      <xdr:rowOff>39007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49184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物件費や公債費等の増により分子は増加し、臨時財政対策債や地方特例交付金、地方交付税の減少により分母が減少したことから、前年度比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を下回っているものの、今後も引き続き、市税などの収納率向上やふるさと納税の促進などによる歳入確保に加え、定年引上げに伴う影響等に留意した職員定数の適正な管理による人件費の抑制、デジタル技術の活用による業務効率化、投資効果等を踏まえた計画的なインフラ整備、事務事業評価による各事業の徹底した精査など、行財政改革による歳出の見直しにより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34572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6649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34572</xdr:rowOff>
    </xdr:from>
    <xdr:to>
      <xdr:col>24</xdr:col>
      <xdr:colOff>12700</xdr:colOff>
      <xdr:row>68</xdr:row>
      <xdr:rowOff>34572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9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22578</xdr:rowOff>
    </xdr:from>
    <xdr:to>
      <xdr:col>23</xdr:col>
      <xdr:colOff>133350</xdr:colOff>
      <xdr:row>62</xdr:row>
      <xdr:rowOff>17639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138128"/>
          <a:ext cx="838200" cy="50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22578</xdr:rowOff>
    </xdr:from>
    <xdr:to>
      <xdr:col>19</xdr:col>
      <xdr:colOff>133350</xdr:colOff>
      <xdr:row>62</xdr:row>
      <xdr:rowOff>98072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138128"/>
          <a:ext cx="889000" cy="58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79022</xdr:rowOff>
    </xdr:from>
    <xdr:to>
      <xdr:col>19</xdr:col>
      <xdr:colOff>184150</xdr:colOff>
      <xdr:row>60</xdr:row>
      <xdr:rowOff>9172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19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165399</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28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62</xdr:row>
      <xdr:rowOff>98072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71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100895</xdr:rowOff>
    </xdr:from>
    <xdr:to>
      <xdr:col>15</xdr:col>
      <xdr:colOff>133350</xdr:colOff>
      <xdr:row>63</xdr:row>
      <xdr:rowOff>31045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73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15822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1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132645</xdr:rowOff>
    </xdr:from>
    <xdr:to>
      <xdr:col>11</xdr:col>
      <xdr:colOff>31750</xdr:colOff>
      <xdr:row>62</xdr:row>
      <xdr:rowOff>84667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19645"/>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167922</xdr:rowOff>
    </xdr:from>
    <xdr:to>
      <xdr:col>11</xdr:col>
      <xdr:colOff>82550</xdr:colOff>
      <xdr:row>63</xdr:row>
      <xdr:rowOff>98072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9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82849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8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111478</xdr:rowOff>
    </xdr:from>
    <xdr:to>
      <xdr:col>7</xdr:col>
      <xdr:colOff>31750</xdr:colOff>
      <xdr:row>62</xdr:row>
      <xdr:rowOff>41628</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26405</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138289</xdr:rowOff>
    </xdr:from>
    <xdr:to>
      <xdr:col>23</xdr:col>
      <xdr:colOff>184150</xdr:colOff>
      <xdr:row>62</xdr:row>
      <xdr:rowOff>68439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154816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4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143228</xdr:rowOff>
    </xdr:from>
    <xdr:to>
      <xdr:col>19</xdr:col>
      <xdr:colOff>184150</xdr:colOff>
      <xdr:row>59</xdr:row>
      <xdr:rowOff>73378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0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83555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85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47272</xdr:rowOff>
    </xdr:from>
    <xdr:to>
      <xdr:col>15</xdr:col>
      <xdr:colOff>133350</xdr:colOff>
      <xdr:row>62</xdr:row>
      <xdr:rowOff>148872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159049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4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81845</xdr:rowOff>
    </xdr:from>
    <xdr:to>
      <xdr:col>7</xdr:col>
      <xdr:colOff>31750</xdr:colOff>
      <xdr:row>61</xdr:row>
      <xdr:rowOff>11995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22172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ふるさと納税額の増に伴う返礼品経費などの物件費が増加しているため、決算額は年々増加している。</a:t>
          </a:r>
        </a:p>
        <a:p>
          <a:r>
            <a:rPr kumimoji="1" lang="ja-JP" altLang="en-US" sz="1300">
              <a:latin typeface="ＭＳ Ｐゴシック" panose="020B0600070205080204" pitchFamily="50" charset="-128"/>
              <a:ea typeface="ＭＳ Ｐゴシック" panose="020B0600070205080204" pitchFamily="50" charset="-128"/>
            </a:rPr>
            <a:t>　類似団体の平均は下回っているものの、今後も引き続き、行財政改革の推進を図り、人件費・物件費などの抑制に努める。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83682</xdr:rowOff>
    </xdr:from>
    <xdr:to>
      <xdr:col>23</xdr:col>
      <xdr:colOff>133350</xdr:colOff>
      <xdr:row>90</xdr:row>
      <xdr:rowOff>76761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99682"/>
          <a:ext cx="0" cy="1707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48838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7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76761</xdr:rowOff>
    </xdr:from>
    <xdr:to>
      <xdr:col>24</xdr:col>
      <xdr:colOff>12700</xdr:colOff>
      <xdr:row>90</xdr:row>
      <xdr:rowOff>76761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0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170059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83682</xdr:rowOff>
    </xdr:from>
    <xdr:to>
      <xdr:col>24</xdr:col>
      <xdr:colOff>12700</xdr:colOff>
      <xdr:row>80</xdr:row>
      <xdr:rowOff>83682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9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16340</xdr:rowOff>
    </xdr:from>
    <xdr:to>
      <xdr:col>23</xdr:col>
      <xdr:colOff>133350</xdr:colOff>
      <xdr:row>85</xdr:row>
      <xdr:rowOff>1186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46690"/>
          <a:ext cx="838200" cy="32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20007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9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47930</xdr:rowOff>
    </xdr:from>
    <xdr:to>
      <xdr:col>23</xdr:col>
      <xdr:colOff>184150</xdr:colOff>
      <xdr:row>85</xdr:row>
      <xdr:rowOff>149530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162232</xdr:rowOff>
    </xdr:from>
    <xdr:to>
      <xdr:col>19</xdr:col>
      <xdr:colOff>133350</xdr:colOff>
      <xdr:row>83</xdr:row>
      <xdr:rowOff>16340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21132"/>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111379</xdr:rowOff>
    </xdr:from>
    <xdr:to>
      <xdr:col>19</xdr:col>
      <xdr:colOff>184150</xdr:colOff>
      <xdr:row>85</xdr:row>
      <xdr:rowOff>41529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1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26306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599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48364</xdr:rowOff>
    </xdr:from>
    <xdr:to>
      <xdr:col>15</xdr:col>
      <xdr:colOff>82550</xdr:colOff>
      <xdr:row>82</xdr:row>
      <xdr:rowOff>162232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35814"/>
          <a:ext cx="889000" cy="28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115856</xdr:rowOff>
    </xdr:from>
    <xdr:to>
      <xdr:col>15</xdr:col>
      <xdr:colOff>133350</xdr:colOff>
      <xdr:row>83</xdr:row>
      <xdr:rowOff>46006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30783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60717</xdr:rowOff>
    </xdr:from>
    <xdr:to>
      <xdr:col>11</xdr:col>
      <xdr:colOff>31750</xdr:colOff>
      <xdr:row>81</xdr:row>
      <xdr:rowOff>48364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76717"/>
          <a:ext cx="889000" cy="15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28572</xdr:rowOff>
    </xdr:from>
    <xdr:to>
      <xdr:col>11</xdr:col>
      <xdr:colOff>82550</xdr:colOff>
      <xdr:row>81</xdr:row>
      <xdr:rowOff>130172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1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114949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0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118804</xdr:rowOff>
    </xdr:from>
    <xdr:to>
      <xdr:col>7</xdr:col>
      <xdr:colOff>31750</xdr:colOff>
      <xdr:row>81</xdr:row>
      <xdr:rowOff>48954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3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33731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2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121836</xdr:rowOff>
    </xdr:from>
    <xdr:to>
      <xdr:col>23</xdr:col>
      <xdr:colOff>184150</xdr:colOff>
      <xdr:row>85</xdr:row>
      <xdr:rowOff>51986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138363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6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136990</xdr:rowOff>
    </xdr:from>
    <xdr:to>
      <xdr:col>19</xdr:col>
      <xdr:colOff>184150</xdr:colOff>
      <xdr:row>83</xdr:row>
      <xdr:rowOff>67140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77317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6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111432</xdr:rowOff>
    </xdr:from>
    <xdr:to>
      <xdr:col>15</xdr:col>
      <xdr:colOff>133350</xdr:colOff>
      <xdr:row>83</xdr:row>
      <xdr:rowOff>41582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51759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3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169014</xdr:rowOff>
    </xdr:from>
    <xdr:to>
      <xdr:col>11</xdr:col>
      <xdr:colOff>82550</xdr:colOff>
      <xdr:row>81</xdr:row>
      <xdr:rowOff>99164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8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109341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9917</xdr:rowOff>
    </xdr:from>
    <xdr:to>
      <xdr:col>7</xdr:col>
      <xdr:colOff>31750</xdr:colOff>
      <xdr:row>80</xdr:row>
      <xdr:rowOff>111517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2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121694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9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人事院勧告等に基づく国・県に準じた給与制度適正化計画の取組を着実に進めていることなどにより、類似団体平均を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今後も地方公務員法に規定される「均衡の原則」や「職務給の原則」などを踏まえ、給与水準の適正化に努める。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83</xdr:row>
      <xdr:rowOff>64407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1913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64407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29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83</xdr:row>
      <xdr:rowOff>64407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1568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117021</xdr:rowOff>
    </xdr:from>
    <xdr:to>
      <xdr:col>73</xdr:col>
      <xdr:colOff>44450</xdr:colOff>
      <xdr:row>84</xdr:row>
      <xdr:rowOff>47171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31948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97971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1224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135363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年度まで２次にわたる定員適正化計画を策定し、新規採用人数の抑制や組織機構見直し、指定管理者制度の導入や事務事業の整理統合などにより</a:t>
          </a:r>
          <a:r>
            <a:rPr kumimoji="1" lang="en-US" altLang="ja-JP" sz="1200">
              <a:latin typeface="ＭＳ Ｐゴシック" panose="020B0600070205080204" pitchFamily="50" charset="-128"/>
              <a:ea typeface="ＭＳ Ｐゴシック" panose="020B0600070205080204" pitchFamily="50" charset="-128"/>
            </a:rPr>
            <a:t>239</a:t>
          </a:r>
          <a:r>
            <a:rPr kumimoji="1" lang="ja-JP" altLang="en-US" sz="1200">
              <a:latin typeface="ＭＳ Ｐゴシック" panose="020B0600070205080204" pitchFamily="50" charset="-128"/>
              <a:ea typeface="ＭＳ Ｐゴシック" panose="020B0600070205080204" pitchFamily="50" charset="-128"/>
            </a:rPr>
            <a:t>人の職員数を削減した。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年度からは新たな「鹿屋市定員管理計画」に取り組んでおり、平成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年４月１日時点の職員数は目標人数を</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人下回る</a:t>
          </a:r>
          <a:r>
            <a:rPr kumimoji="1" lang="en-US" altLang="ja-JP" sz="1200">
              <a:latin typeface="ＭＳ Ｐゴシック" panose="020B0600070205080204" pitchFamily="50" charset="-128"/>
              <a:ea typeface="ＭＳ Ｐゴシック" panose="020B0600070205080204" pitchFamily="50" charset="-128"/>
            </a:rPr>
            <a:t>779</a:t>
          </a:r>
          <a:r>
            <a:rPr kumimoji="1" lang="ja-JP" altLang="en-US" sz="1200">
              <a:latin typeface="ＭＳ Ｐゴシック" panose="020B0600070205080204" pitchFamily="50" charset="-128"/>
              <a:ea typeface="ＭＳ Ｐゴシック" panose="020B0600070205080204" pitchFamily="50" charset="-128"/>
            </a:rPr>
            <a:t>人となり、全国平均、類似団体平均及び鹿児島県平均のいずれも下回る結果となった。</a:t>
          </a:r>
        </a:p>
        <a:p>
          <a:r>
            <a:rPr kumimoji="1" lang="ja-JP" altLang="en-US" sz="1200">
              <a:latin typeface="ＭＳ Ｐゴシック" panose="020B0600070205080204" pitchFamily="50" charset="-128"/>
              <a:ea typeface="ＭＳ Ｐゴシック" panose="020B0600070205080204" pitchFamily="50" charset="-128"/>
            </a:rPr>
            <a:t>　今後は令和５年４月に策定した「第３次鹿屋市定員管理計画」に基づき、総人件費の抑制を基本としつつ、人口減少や産業振興及び地域活性化など、様々な行政課題に対応するため、適正な定員管理による必要な職員数の確保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83706"/>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156633</xdr:rowOff>
    </xdr:from>
    <xdr:to>
      <xdr:col>81</xdr:col>
      <xdr:colOff>44450</xdr:colOff>
      <xdr:row>60</xdr:row>
      <xdr:rowOff>61595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72183"/>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54204</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136525</xdr:rowOff>
    </xdr:from>
    <xdr:to>
      <xdr:col>77</xdr:col>
      <xdr:colOff>44450</xdr:colOff>
      <xdr:row>59</xdr:row>
      <xdr:rowOff>156633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520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41910</xdr:rowOff>
    </xdr:from>
    <xdr:to>
      <xdr:col>77</xdr:col>
      <xdr:colOff>95250</xdr:colOff>
      <xdr:row>62</xdr:row>
      <xdr:rowOff>143510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136525</xdr:rowOff>
    </xdr:from>
    <xdr:to>
      <xdr:col>72</xdr:col>
      <xdr:colOff>203200</xdr:colOff>
      <xdr:row>59</xdr:row>
      <xdr:rowOff>160655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2520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144569</xdr:rowOff>
    </xdr:from>
    <xdr:to>
      <xdr:col>68</xdr:col>
      <xdr:colOff>152400</xdr:colOff>
      <xdr:row>59</xdr:row>
      <xdr:rowOff>160655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6011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135467</xdr:rowOff>
    </xdr:from>
    <xdr:to>
      <xdr:col>68</xdr:col>
      <xdr:colOff>203200</xdr:colOff>
      <xdr:row>61</xdr:row>
      <xdr:rowOff>65617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50394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119380</xdr:rowOff>
    </xdr:from>
    <xdr:to>
      <xdr:col>64</xdr:col>
      <xdr:colOff>152400</xdr:colOff>
      <xdr:row>61</xdr:row>
      <xdr:rowOff>49530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34307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10795</xdr:rowOff>
    </xdr:from>
    <xdr:to>
      <xdr:col>81</xdr:col>
      <xdr:colOff>95250</xdr:colOff>
      <xdr:row>60</xdr:row>
      <xdr:rowOff>112395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27322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105833</xdr:rowOff>
    </xdr:from>
    <xdr:to>
      <xdr:col>77</xdr:col>
      <xdr:colOff>95250</xdr:colOff>
      <xdr:row>60</xdr:row>
      <xdr:rowOff>35983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46160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85725</xdr:rowOff>
    </xdr:from>
    <xdr:to>
      <xdr:col>73</xdr:col>
      <xdr:colOff>44450</xdr:colOff>
      <xdr:row>60</xdr:row>
      <xdr:rowOff>15875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26052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50182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93769</xdr:rowOff>
    </xdr:from>
    <xdr:to>
      <xdr:col>64</xdr:col>
      <xdr:colOff>152400</xdr:colOff>
      <xdr:row>60</xdr:row>
      <xdr:rowOff>23919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34096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年度から市債発行額の抑制に取り組んできた結果、ここ数年は改善傾向となっており、平成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学校給食センター施設整備事業の元金償還が開始し、今後、公債費が一時的に増加することが見込まれるが、事業計画の平準化などにより市債発行の抑制に努め、可能な限り毎年度の市債発行額を公債費（償還額）の範囲内とすることを目標とし、プライマリーバランスの黒字化を堅持す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44</xdr:row>
      <xdr:rowOff>75474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3004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9797</xdr:rowOff>
    </xdr:from>
    <xdr:to>
      <xdr:col>81</xdr:col>
      <xdr:colOff>44450</xdr:colOff>
      <xdr:row>40</xdr:row>
      <xdr:rowOff>9797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8677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9797</xdr:rowOff>
    </xdr:from>
    <xdr:to>
      <xdr:col>77</xdr:col>
      <xdr:colOff>44450</xdr:colOff>
      <xdr:row>40</xdr:row>
      <xdr:rowOff>30480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86779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51163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8884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55517</xdr:rowOff>
    </xdr:from>
    <xdr:to>
      <xdr:col>73</xdr:col>
      <xdr:colOff>44450</xdr:colOff>
      <xdr:row>40</xdr:row>
      <xdr:rowOff>157117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141894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51163</xdr:rowOff>
    </xdr:from>
    <xdr:to>
      <xdr:col>68</xdr:col>
      <xdr:colOff>152400</xdr:colOff>
      <xdr:row>40</xdr:row>
      <xdr:rowOff>71846</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9091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83094</xdr:rowOff>
    </xdr:from>
    <xdr:to>
      <xdr:col>68</xdr:col>
      <xdr:colOff>203200</xdr:colOff>
      <xdr:row>41</xdr:row>
      <xdr:rowOff>13244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169471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96883</xdr:rowOff>
    </xdr:from>
    <xdr:to>
      <xdr:col>64</xdr:col>
      <xdr:colOff>152400</xdr:colOff>
      <xdr:row>41</xdr:row>
      <xdr:rowOff>27033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130447</xdr:rowOff>
    </xdr:from>
    <xdr:to>
      <xdr:col>81</xdr:col>
      <xdr:colOff>95250</xdr:colOff>
      <xdr:row>40</xdr:row>
      <xdr:rowOff>60597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146974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66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130447</xdr:rowOff>
    </xdr:from>
    <xdr:to>
      <xdr:col>77</xdr:col>
      <xdr:colOff>95250</xdr:colOff>
      <xdr:row>40</xdr:row>
      <xdr:rowOff>60597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70774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58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363</xdr:rowOff>
    </xdr:from>
    <xdr:to>
      <xdr:col>68</xdr:col>
      <xdr:colOff>203200</xdr:colOff>
      <xdr:row>40</xdr:row>
      <xdr:rowOff>101963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112140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132823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及び各組合の市債残高の減少や、将来の大型事業等に備えるための基金積立に伴う基金残高の増などにより将来負担なしとなった。今後も引き続き、行財政改革を推進し、中長期的な健全財政の堅持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109721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681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137644</xdr:rowOff>
    </xdr:from>
    <xdr:to>
      <xdr:col>81</xdr:col>
      <xdr:colOff>95250</xdr:colOff>
      <xdr:row>16</xdr:row>
      <xdr:rowOff>67794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7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39733</xdr:rowOff>
    </xdr:from>
    <xdr:to>
      <xdr:col>77</xdr:col>
      <xdr:colOff>95250</xdr:colOff>
      <xdr:row>16</xdr:row>
      <xdr:rowOff>141333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151510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5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58118</xdr:rowOff>
    </xdr:from>
    <xdr:to>
      <xdr:col>73</xdr:col>
      <xdr:colOff>44450</xdr:colOff>
      <xdr:row>16</xdr:row>
      <xdr:rowOff>159718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169895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7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87993</xdr:rowOff>
    </xdr:from>
    <xdr:to>
      <xdr:col>68</xdr:col>
      <xdr:colOff>203200</xdr:colOff>
      <xdr:row>17</xdr:row>
      <xdr:rowOff>18143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28320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61565</xdr:rowOff>
    </xdr:from>
    <xdr:to>
      <xdr:col>64</xdr:col>
      <xdr:colOff>152400</xdr:colOff>
      <xdr:row>16</xdr:row>
      <xdr:rowOff>163165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1892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100,767
99,879
448.15
63,327,482
61,697,756
1,552,705
27,201,758
37,408,307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消防団員の報酬見直し等により、前年度を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今後も引き続き、定員管理計画に基づき職員数を適正に管理するとともに、人材育成や</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の積極的な活用による業務効率化の取組、民間委託の促進などにより、人件費の抑制に努める。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94343</xdr:rowOff>
    </xdr:from>
    <xdr:to>
      <xdr:col>24</xdr:col>
      <xdr:colOff>25400</xdr:colOff>
      <xdr:row>41</xdr:row>
      <xdr:rowOff>20865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807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9270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94343</xdr:rowOff>
    </xdr:from>
    <xdr:to>
      <xdr:col>24</xdr:col>
      <xdr:colOff>114300</xdr:colOff>
      <xdr:row>32</xdr:row>
      <xdr:rowOff>94343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36</xdr:row>
      <xdr:rowOff>78014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195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146249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2722</xdr:rowOff>
    </xdr:from>
    <xdr:to>
      <xdr:col>24</xdr:col>
      <xdr:colOff>76200</xdr:colOff>
      <xdr:row>37</xdr:row>
      <xdr:rowOff>104322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4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37</xdr:row>
      <xdr:rowOff>86178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19586"/>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129920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167822</xdr:rowOff>
    </xdr:from>
    <xdr:to>
      <xdr:col>15</xdr:col>
      <xdr:colOff>98425</xdr:colOff>
      <xdr:row>37</xdr:row>
      <xdr:rowOff>86178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685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167822</xdr:rowOff>
    </xdr:from>
    <xdr:to>
      <xdr:col>11</xdr:col>
      <xdr:colOff>9525</xdr:colOff>
      <xdr:row>36</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68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108857</xdr:rowOff>
    </xdr:from>
    <xdr:to>
      <xdr:col>11</xdr:col>
      <xdr:colOff>60325</xdr:colOff>
      <xdr:row>37</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43741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68036</xdr:rowOff>
    </xdr:from>
    <xdr:to>
      <xdr:col>20</xdr:col>
      <xdr:colOff>38100</xdr:colOff>
      <xdr:row>35</xdr:row>
      <xdr:rowOff>169636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35378</xdr:rowOff>
    </xdr:from>
    <xdr:to>
      <xdr:col>15</xdr:col>
      <xdr:colOff>149225</xdr:colOff>
      <xdr:row>37</xdr:row>
      <xdr:rowOff>136978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147155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117022</xdr:rowOff>
    </xdr:from>
    <xdr:to>
      <xdr:col>11</xdr:col>
      <xdr:colOff>60325</xdr:colOff>
      <xdr:row>36</xdr:row>
      <xdr:rowOff>47172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57349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8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166007</xdr:rowOff>
    </xdr:from>
    <xdr:to>
      <xdr:col>6</xdr:col>
      <xdr:colOff>171450</xdr:colOff>
      <xdr:row>36</xdr:row>
      <xdr:rowOff>96157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106334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北部学校給食センターの新設に伴う光熱水費や委託料の増に加えて電気料金の高騰から小学校、中学校等の電気料が増となり、前年度と比較して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今後も引き続きペーパーレス化などの事務改善や</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の積極的な活用による業務効率化の取組、事務事業評価などによる経費削減に努める。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15</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892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67327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14</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8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57150</xdr:rowOff>
    </xdr:from>
    <xdr:to>
      <xdr:col>78</xdr:col>
      <xdr:colOff>120650</xdr:colOff>
      <xdr:row>14</xdr:row>
      <xdr:rowOff>158750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143527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107950</xdr:rowOff>
    </xdr:from>
    <xdr:to>
      <xdr:col>73</xdr:col>
      <xdr:colOff>180975</xdr:colOff>
      <xdr:row>16</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082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31750</xdr:rowOff>
    </xdr:from>
    <xdr:to>
      <xdr:col>69</xdr:col>
      <xdr:colOff>92075</xdr:colOff>
      <xdr:row>16</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74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92727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57150</xdr:rowOff>
    </xdr:from>
    <xdr:to>
      <xdr:col>74</xdr:col>
      <xdr:colOff>31750</xdr:colOff>
      <xdr:row>14</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152400</xdr:rowOff>
    </xdr:from>
    <xdr:to>
      <xdr:col>69</xdr:col>
      <xdr:colOff>142875</xdr:colOff>
      <xdr:row>16</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生活保護費や自立支援給付事業費などが増となり、前年度を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上回り、類似団体平均も上回っている。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扶助費については今後も増加が予想されるため、医療費の抑制につながる健康対策の強化や単独扶助費の検証・見直しなどにより、抑制に努める。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165100</xdr:rowOff>
    </xdr:from>
    <xdr:to>
      <xdr:col>24</xdr:col>
      <xdr:colOff>25400</xdr:colOff>
      <xdr:row>61</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4521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165100</xdr:rowOff>
    </xdr:from>
    <xdr:to>
      <xdr:col>19</xdr:col>
      <xdr:colOff>187325</xdr:colOff>
      <xdr:row>60</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165100</xdr:rowOff>
    </xdr:from>
    <xdr:to>
      <xdr:col>15</xdr:col>
      <xdr:colOff>98425</xdr:colOff>
      <xdr:row>61</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452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133350</xdr:rowOff>
    </xdr:from>
    <xdr:to>
      <xdr:col>15</xdr:col>
      <xdr:colOff>149225</xdr:colOff>
      <xdr:row>59</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61</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3300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114300</xdr:rowOff>
    </xdr:from>
    <xdr:to>
      <xdr:col>11</xdr:col>
      <xdr:colOff>60325</xdr:colOff>
      <xdr:row>60</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114300</xdr:rowOff>
    </xdr:from>
    <xdr:to>
      <xdr:col>24</xdr:col>
      <xdr:colOff>76200</xdr:colOff>
      <xdr:row>62</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22877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38100</xdr:rowOff>
    </xdr:from>
    <xdr:to>
      <xdr:col>11</xdr:col>
      <xdr:colOff>60325</xdr:colOff>
      <xdr:row>61</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介護保険特別会計繰出金が減となる一方で、後期高齢者医療特別会計操出金は増となる等、前年度より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後期高齢者の増加が見込まれることから、疾病の早期発見と治療による健康の維持や健康寿命の延伸を図るため、後期高齢者に対して健康診査等の保健事業を実施し、今後も引き続き一般会計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118835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77085"/>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143328</xdr:rowOff>
    </xdr:from>
    <xdr:to>
      <xdr:col>82</xdr:col>
      <xdr:colOff>107950</xdr:colOff>
      <xdr:row>59</xdr:row>
      <xdr:rowOff>4535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874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27412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143328</xdr:rowOff>
    </xdr:from>
    <xdr:to>
      <xdr:col>78</xdr:col>
      <xdr:colOff>69850</xdr:colOff>
      <xdr:row>59</xdr:row>
      <xdr:rowOff>167822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874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167822</xdr:rowOff>
    </xdr:from>
    <xdr:to>
      <xdr:col>73</xdr:col>
      <xdr:colOff>180975</xdr:colOff>
      <xdr:row>60</xdr:row>
      <xdr:rowOff>143328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2833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143328</xdr:rowOff>
    </xdr:from>
    <xdr:to>
      <xdr:col>69</xdr:col>
      <xdr:colOff>92075</xdr:colOff>
      <xdr:row>61</xdr:row>
      <xdr:rowOff>4535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430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35378</xdr:rowOff>
    </xdr:from>
    <xdr:to>
      <xdr:col>69</xdr:col>
      <xdr:colOff>142875</xdr:colOff>
      <xdr:row>59</xdr:row>
      <xdr:rowOff>136978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147155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125185</xdr:rowOff>
    </xdr:from>
    <xdr:to>
      <xdr:col>82</xdr:col>
      <xdr:colOff>158750</xdr:colOff>
      <xdr:row>59</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97262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92528</xdr:rowOff>
    </xdr:from>
    <xdr:to>
      <xdr:col>78</xdr:col>
      <xdr:colOff>120650</xdr:colOff>
      <xdr:row>59</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7455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117022</xdr:rowOff>
    </xdr:from>
    <xdr:to>
      <xdr:col>74</xdr:col>
      <xdr:colOff>31750</xdr:colOff>
      <xdr:row>60</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92528</xdr:rowOff>
    </xdr:from>
    <xdr:to>
      <xdr:col>69</xdr:col>
      <xdr:colOff>142875</xdr:colOff>
      <xdr:row>61</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125185</xdr:rowOff>
    </xdr:from>
    <xdr:to>
      <xdr:col>65</xdr:col>
      <xdr:colOff>53975</xdr:colOff>
      <xdr:row>61</xdr:row>
      <xdr:rowOff>55335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40112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消防組合負担金や一部事務組合負担金等が減となり、前年度比</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１ポイント減少し、類似団体平均を下回っている。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引き続き、事業の選択や単独補助の検証・見直しなどにより効果的な補助事業の実施及び適正な補助の執行に努める。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52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100330</xdr:rowOff>
    </xdr:from>
    <xdr:to>
      <xdr:col>82</xdr:col>
      <xdr:colOff>107950</xdr:colOff>
      <xdr:row>35</xdr:row>
      <xdr:rowOff>107950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101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25417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0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85090</xdr:rowOff>
    </xdr:from>
    <xdr:to>
      <xdr:col>73</xdr:col>
      <xdr:colOff>180975</xdr:colOff>
      <xdr:row>35</xdr:row>
      <xdr:rowOff>138430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085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140970</xdr:rowOff>
    </xdr:from>
    <xdr:to>
      <xdr:col>74</xdr:col>
      <xdr:colOff>31750</xdr:colOff>
      <xdr:row>36</xdr:row>
      <xdr:rowOff>71120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55897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85090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07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72390</xdr:rowOff>
    </xdr:from>
    <xdr:to>
      <xdr:col>69</xdr:col>
      <xdr:colOff>142875</xdr:colOff>
      <xdr:row>36</xdr:row>
      <xdr:rowOff>2540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158767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113047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66057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34290</xdr:rowOff>
    </xdr:from>
    <xdr:to>
      <xdr:col>69</xdr:col>
      <xdr:colOff>142875</xdr:colOff>
      <xdr:row>35</xdr:row>
      <xdr:rowOff>135890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146067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年度から市債発行額の抑制に取り組んできた結果、ここ数年は改善傾向となっており、平成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学校給食センター施設整備事業の元金償還が開始し、今後、公債費が一時的に増加することが見込まれるが、事業計画の平準化などにより市債発行の抑制に努め、可能な限り毎年度の市債発行額を公債費（償還額）の範囲内とすることを目標とし、プライマリーバランスの黒字化を堅持す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80</xdr:row>
      <xdr:rowOff>35561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247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85090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875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132097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77470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875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109238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77470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890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110490</xdr:rowOff>
    </xdr:from>
    <xdr:to>
      <xdr:col>15</xdr:col>
      <xdr:colOff>149225</xdr:colOff>
      <xdr:row>76</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25416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39370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890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100347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人件費や物件費、扶助費の増などに、前年度より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後年度における財政負担などを十分に検討し、事業費の平準化・抑制に努める。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3571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48079</xdr:rowOff>
    </xdr:from>
    <xdr:to>
      <xdr:col>82</xdr:col>
      <xdr:colOff>107950</xdr:colOff>
      <xdr:row>79</xdr:row>
      <xdr:rowOff>20864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249729"/>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57348</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87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40821</xdr:rowOff>
    </xdr:from>
    <xdr:to>
      <xdr:col>82</xdr:col>
      <xdr:colOff>158750</xdr:colOff>
      <xdr:row>77</xdr:row>
      <xdr:rowOff>142421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48079</xdr:rowOff>
    </xdr:from>
    <xdr:to>
      <xdr:col>78</xdr:col>
      <xdr:colOff>69850</xdr:colOff>
      <xdr:row>79</xdr:row>
      <xdr:rowOff>97064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249729"/>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100693</xdr:rowOff>
    </xdr:from>
    <xdr:to>
      <xdr:col>78</xdr:col>
      <xdr:colOff>120650</xdr:colOff>
      <xdr:row>76</xdr:row>
      <xdr:rowOff>30843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41020</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97064</xdr:rowOff>
    </xdr:from>
    <xdr:to>
      <xdr:col>73</xdr:col>
      <xdr:colOff>180975</xdr:colOff>
      <xdr:row>79</xdr:row>
      <xdr:rowOff>151493</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641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81841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72571</xdr:rowOff>
    </xdr:from>
    <xdr:to>
      <xdr:col>69</xdr:col>
      <xdr:colOff>92075</xdr:colOff>
      <xdr:row>79</xdr:row>
      <xdr:rowOff>151493</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445671"/>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163286</xdr:rowOff>
    </xdr:from>
    <xdr:to>
      <xdr:col>69</xdr:col>
      <xdr:colOff>142875</xdr:colOff>
      <xdr:row>79</xdr:row>
      <xdr:rowOff>93436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103613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90006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113591</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168729</xdr:rowOff>
    </xdr:from>
    <xdr:to>
      <xdr:col>78</xdr:col>
      <xdr:colOff>120650</xdr:colOff>
      <xdr:row>77</xdr:row>
      <xdr:rowOff>98879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83656</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46264</xdr:rowOff>
    </xdr:from>
    <xdr:to>
      <xdr:col>74</xdr:col>
      <xdr:colOff>31750</xdr:colOff>
      <xdr:row>79</xdr:row>
      <xdr:rowOff>147864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100693</xdr:rowOff>
    </xdr:from>
    <xdr:to>
      <xdr:col>69</xdr:col>
      <xdr:colOff>142875</xdr:colOff>
      <xdr:row>80</xdr:row>
      <xdr:rowOff>30843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15620</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21771</xdr:rowOff>
    </xdr:from>
    <xdr:to>
      <xdr:col>65</xdr:col>
      <xdr:colOff>53975</xdr:colOff>
      <xdr:row>78</xdr:row>
      <xdr:rowOff>123371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108148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126771</xdr:rowOff>
    </xdr:from>
    <xdr:to>
      <xdr:col>29</xdr:col>
      <xdr:colOff>127000</xdr:colOff>
      <xdr:row>19</xdr:row>
      <xdr:rowOff>89357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60346"/>
          <a:ext cx="0" cy="13341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61434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89357</xdr:rowOff>
    </xdr:from>
    <xdr:to>
      <xdr:col>30</xdr:col>
      <xdr:colOff>25400</xdr:colOff>
      <xdr:row>19</xdr:row>
      <xdr:rowOff>89357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45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41698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126771</xdr:rowOff>
    </xdr:from>
    <xdr:to>
      <xdr:col>30</xdr:col>
      <xdr:colOff>25400</xdr:colOff>
      <xdr:row>11</xdr:row>
      <xdr:rowOff>126771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6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131915</xdr:rowOff>
    </xdr:from>
    <xdr:to>
      <xdr:col>29</xdr:col>
      <xdr:colOff>127000</xdr:colOff>
      <xdr:row>17</xdr:row>
      <xdr:rowOff>13576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22740"/>
          <a:ext cx="647700" cy="53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38015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85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21488</xdr:rowOff>
    </xdr:from>
    <xdr:to>
      <xdr:col>29</xdr:col>
      <xdr:colOff>177800</xdr:colOff>
      <xdr:row>15</xdr:row>
      <xdr:rowOff>123088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4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13576</xdr:rowOff>
    </xdr:from>
    <xdr:to>
      <xdr:col>26</xdr:col>
      <xdr:colOff>50800</xdr:colOff>
      <xdr:row>17</xdr:row>
      <xdr:rowOff>27788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5851"/>
          <a:ext cx="698500" cy="1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62370</xdr:rowOff>
    </xdr:from>
    <xdr:to>
      <xdr:col>26</xdr:col>
      <xdr:colOff>101600</xdr:colOff>
      <xdr:row>15</xdr:row>
      <xdr:rowOff>163970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2697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50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27788</xdr:rowOff>
    </xdr:from>
    <xdr:to>
      <xdr:col>22</xdr:col>
      <xdr:colOff>114300</xdr:colOff>
      <xdr:row>17</xdr:row>
      <xdr:rowOff>101092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90063"/>
          <a:ext cx="698500" cy="73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94336</xdr:rowOff>
    </xdr:from>
    <xdr:to>
      <xdr:col>22</xdr:col>
      <xdr:colOff>165100</xdr:colOff>
      <xdr:row>17</xdr:row>
      <xdr:rowOff>24486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34663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5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101092</xdr:rowOff>
    </xdr:from>
    <xdr:to>
      <xdr:col>18</xdr:col>
      <xdr:colOff>177800</xdr:colOff>
      <xdr:row>17</xdr:row>
      <xdr:rowOff>146660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3367"/>
          <a:ext cx="698500" cy="45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120548</xdr:rowOff>
    </xdr:from>
    <xdr:to>
      <xdr:col>19</xdr:col>
      <xdr:colOff>38100</xdr:colOff>
      <xdr:row>17</xdr:row>
      <xdr:rowOff>50698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60875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8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9258</xdr:rowOff>
    </xdr:from>
    <xdr:to>
      <xdr:col>15</xdr:col>
      <xdr:colOff>101600</xdr:colOff>
      <xdr:row>17</xdr:row>
      <xdr:rowOff>110858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1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121035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81115</xdr:rowOff>
    </xdr:from>
    <xdr:to>
      <xdr:col>29</xdr:col>
      <xdr:colOff>177800</xdr:colOff>
      <xdr:row>17</xdr:row>
      <xdr:rowOff>11265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7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53192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134226</xdr:rowOff>
    </xdr:from>
    <xdr:to>
      <xdr:col>26</xdr:col>
      <xdr:colOff>101600</xdr:colOff>
      <xdr:row>17</xdr:row>
      <xdr:rowOff>64376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49153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11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148438</xdr:rowOff>
    </xdr:from>
    <xdr:to>
      <xdr:col>22</xdr:col>
      <xdr:colOff>165100</xdr:colOff>
      <xdr:row>17</xdr:row>
      <xdr:rowOff>78588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63365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50292</xdr:rowOff>
    </xdr:from>
    <xdr:to>
      <xdr:col>19</xdr:col>
      <xdr:colOff>38100</xdr:colOff>
      <xdr:row>17</xdr:row>
      <xdr:rowOff>151892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136669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95860</xdr:rowOff>
    </xdr:from>
    <xdr:to>
      <xdr:col>15</xdr:col>
      <xdr:colOff>101600</xdr:colOff>
      <xdr:row>18</xdr:row>
      <xdr:rowOff>26010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424</xdr:rowOff>
    </xdr:from>
    <xdr:to>
      <xdr:col>29</xdr:col>
      <xdr:colOff>127000</xdr:colOff>
      <xdr:row>38</xdr:row>
      <xdr:rowOff>98585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267874"/>
          <a:ext cx="0" cy="12983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70662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98585</xdr:rowOff>
    </xdr:from>
    <xdr:to>
      <xdr:col>30</xdr:col>
      <xdr:colOff>25400</xdr:colOff>
      <xdr:row>38</xdr:row>
      <xdr:rowOff>98585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86801</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1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424</xdr:rowOff>
    </xdr:from>
    <xdr:to>
      <xdr:col>30</xdr:col>
      <xdr:colOff>25400</xdr:colOff>
      <xdr:row>34</xdr:row>
      <xdr:rowOff>424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267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36223</xdr:rowOff>
    </xdr:from>
    <xdr:to>
      <xdr:col>29</xdr:col>
      <xdr:colOff>127000</xdr:colOff>
      <xdr:row>37</xdr:row>
      <xdr:rowOff>54373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60923"/>
          <a:ext cx="647700" cy="18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158129</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313052</xdr:rowOff>
    </xdr:from>
    <xdr:to>
      <xdr:col>29</xdr:col>
      <xdr:colOff>177800</xdr:colOff>
      <xdr:row>36</xdr:row>
      <xdr:rowOff>71752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4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51836</xdr:rowOff>
    </xdr:from>
    <xdr:to>
      <xdr:col>26</xdr:col>
      <xdr:colOff>50800</xdr:colOff>
      <xdr:row>37</xdr:row>
      <xdr:rowOff>54373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76536"/>
          <a:ext cx="698500" cy="2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54826</xdr:rowOff>
    </xdr:from>
    <xdr:to>
      <xdr:col>26</xdr:col>
      <xdr:colOff>101600</xdr:colOff>
      <xdr:row>36</xdr:row>
      <xdr:rowOff>156426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7008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166603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7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51836</xdr:rowOff>
    </xdr:from>
    <xdr:to>
      <xdr:col>22</xdr:col>
      <xdr:colOff>114300</xdr:colOff>
      <xdr:row>37</xdr:row>
      <xdr:rowOff>57094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76536"/>
          <a:ext cx="6985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125715</xdr:rowOff>
    </xdr:from>
    <xdr:to>
      <xdr:col>22</xdr:col>
      <xdr:colOff>165100</xdr:colOff>
      <xdr:row>37</xdr:row>
      <xdr:rowOff>55865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78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237492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4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35926</xdr:rowOff>
    </xdr:from>
    <xdr:to>
      <xdr:col>18</xdr:col>
      <xdr:colOff>177800</xdr:colOff>
      <xdr:row>37</xdr:row>
      <xdr:rowOff>57094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60626"/>
          <a:ext cx="698500" cy="2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109484</xdr:rowOff>
    </xdr:from>
    <xdr:to>
      <xdr:col>19</xdr:col>
      <xdr:colOff>38100</xdr:colOff>
      <xdr:row>37</xdr:row>
      <xdr:rowOff>39634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62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221261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3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110765</xdr:rowOff>
    </xdr:from>
    <xdr:to>
      <xdr:col>15</xdr:col>
      <xdr:colOff>101600</xdr:colOff>
      <xdr:row>37</xdr:row>
      <xdr:rowOff>40915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64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222542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3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156873</xdr:rowOff>
    </xdr:from>
    <xdr:to>
      <xdr:col>29</xdr:col>
      <xdr:colOff>177800</xdr:colOff>
      <xdr:row>37</xdr:row>
      <xdr:rowOff>87023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10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128950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8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3573</xdr:rowOff>
    </xdr:from>
    <xdr:to>
      <xdr:col>26</xdr:col>
      <xdr:colOff>101600</xdr:colOff>
      <xdr:row>37</xdr:row>
      <xdr:rowOff>105173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28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89950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14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1036</xdr:rowOff>
    </xdr:from>
    <xdr:to>
      <xdr:col>22</xdr:col>
      <xdr:colOff>165100</xdr:colOff>
      <xdr:row>37</xdr:row>
      <xdr:rowOff>102636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25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87413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1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6294</xdr:rowOff>
    </xdr:from>
    <xdr:to>
      <xdr:col>19</xdr:col>
      <xdr:colOff>38100</xdr:colOff>
      <xdr:row>37</xdr:row>
      <xdr:rowOff>107894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30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92671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1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156576</xdr:rowOff>
    </xdr:from>
    <xdr:to>
      <xdr:col>15</xdr:col>
      <xdr:colOff>101600</xdr:colOff>
      <xdr:row>37</xdr:row>
      <xdr:rowOff>86726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0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71503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9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100,767
99,879
448.15
63,327,482
61,697,756
1,552,705
27,201,758
37,408,307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166250</xdr:rowOff>
    </xdr:from>
    <xdr:to>
      <xdr:col>24</xdr:col>
      <xdr:colOff>62865</xdr:colOff>
      <xdr:row>38</xdr:row>
      <xdr:rowOff>104398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8300"/>
          <a:ext cx="1270" cy="148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108225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104398</xdr:rowOff>
    </xdr:from>
    <xdr:to>
      <xdr:col>24</xdr:col>
      <xdr:colOff>152400</xdr:colOff>
      <xdr:row>38</xdr:row>
      <xdr:rowOff>104398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112927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1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166250</xdr:rowOff>
    </xdr:from>
    <xdr:to>
      <xdr:col>24</xdr:col>
      <xdr:colOff>152400</xdr:colOff>
      <xdr:row>29</xdr:row>
      <xdr:rowOff>166250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30919</xdr:rowOff>
    </xdr:from>
    <xdr:to>
      <xdr:col>24</xdr:col>
      <xdr:colOff>63500</xdr:colOff>
      <xdr:row>36</xdr:row>
      <xdr:rowOff>98781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03119"/>
          <a:ext cx="838200" cy="6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126636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844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103759</xdr:rowOff>
    </xdr:from>
    <xdr:to>
      <xdr:col>24</xdr:col>
      <xdr:colOff>114300</xdr:colOff>
      <xdr:row>35</xdr:row>
      <xdr:rowOff>33909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3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98781</xdr:rowOff>
    </xdr:from>
    <xdr:to>
      <xdr:col>19</xdr:col>
      <xdr:colOff>177800</xdr:colOff>
      <xdr:row>36</xdr:row>
      <xdr:rowOff>102993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70981"/>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151471</xdr:rowOff>
    </xdr:from>
    <xdr:to>
      <xdr:col>20</xdr:col>
      <xdr:colOff>38100</xdr:colOff>
      <xdr:row>35</xdr:row>
      <xdr:rowOff>81621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98148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102993</xdr:rowOff>
    </xdr:from>
    <xdr:to>
      <xdr:col>15</xdr:col>
      <xdr:colOff>50800</xdr:colOff>
      <xdr:row>37</xdr:row>
      <xdr:rowOff>140517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75193"/>
          <a:ext cx="889000" cy="20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107907</xdr:rowOff>
    </xdr:from>
    <xdr:to>
      <xdr:col>15</xdr:col>
      <xdr:colOff>101600</xdr:colOff>
      <xdr:row>36</xdr:row>
      <xdr:rowOff>38057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54584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140517</xdr:rowOff>
    </xdr:from>
    <xdr:to>
      <xdr:col>10</xdr:col>
      <xdr:colOff>114300</xdr:colOff>
      <xdr:row>37</xdr:row>
      <xdr:rowOff>156486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84167"/>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110454</xdr:rowOff>
    </xdr:from>
    <xdr:to>
      <xdr:col>10</xdr:col>
      <xdr:colOff>165100</xdr:colOff>
      <xdr:row>37</xdr:row>
      <xdr:rowOff>40604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8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57131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126815</xdr:rowOff>
    </xdr:from>
    <xdr:to>
      <xdr:col>6</xdr:col>
      <xdr:colOff>38100</xdr:colOff>
      <xdr:row>37</xdr:row>
      <xdr:rowOff>56965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73492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151569</xdr:rowOff>
    </xdr:from>
    <xdr:to>
      <xdr:col>24</xdr:col>
      <xdr:colOff>114300</xdr:colOff>
      <xdr:row>36</xdr:row>
      <xdr:rowOff>81719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129996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47981</xdr:rowOff>
    </xdr:from>
    <xdr:to>
      <xdr:col>20</xdr:col>
      <xdr:colOff>38100</xdr:colOff>
      <xdr:row>36</xdr:row>
      <xdr:rowOff>149581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140708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52193</xdr:rowOff>
    </xdr:from>
    <xdr:to>
      <xdr:col>15</xdr:col>
      <xdr:colOff>101600</xdr:colOff>
      <xdr:row>36</xdr:row>
      <xdr:rowOff>153793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2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144920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1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89717</xdr:rowOff>
    </xdr:from>
    <xdr:to>
      <xdr:col>10</xdr:col>
      <xdr:colOff>165100</xdr:colOff>
      <xdr:row>38</xdr:row>
      <xdr:rowOff>19867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3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10993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2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105686</xdr:rowOff>
    </xdr:from>
    <xdr:to>
      <xdr:col>6</xdr:col>
      <xdr:colOff>38100</xdr:colOff>
      <xdr:row>38</xdr:row>
      <xdr:rowOff>35836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26963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77909</xdr:rowOff>
    </xdr:from>
    <xdr:to>
      <xdr:col>24</xdr:col>
      <xdr:colOff>62865</xdr:colOff>
      <xdr:row>58</xdr:row>
      <xdr:rowOff>60741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21859"/>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64568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60741</xdr:rowOff>
    </xdr:from>
    <xdr:to>
      <xdr:col>24</xdr:col>
      <xdr:colOff>152400</xdr:colOff>
      <xdr:row>58</xdr:row>
      <xdr:rowOff>60741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04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24586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9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77909</xdr:rowOff>
    </xdr:from>
    <xdr:to>
      <xdr:col>24</xdr:col>
      <xdr:colOff>152400</xdr:colOff>
      <xdr:row>51</xdr:row>
      <xdr:rowOff>77909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139083</xdr:rowOff>
    </xdr:from>
    <xdr:to>
      <xdr:col>24</xdr:col>
      <xdr:colOff>63500</xdr:colOff>
      <xdr:row>56</xdr:row>
      <xdr:rowOff>122532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97383"/>
          <a:ext cx="838200" cy="32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48148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77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69721</xdr:rowOff>
    </xdr:from>
    <xdr:to>
      <xdr:col>24</xdr:col>
      <xdr:colOff>114300</xdr:colOff>
      <xdr:row>55</xdr:row>
      <xdr:rowOff>171321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9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122532</xdr:rowOff>
    </xdr:from>
    <xdr:to>
      <xdr:col>19</xdr:col>
      <xdr:colOff>177800</xdr:colOff>
      <xdr:row>56</xdr:row>
      <xdr:rowOff>156662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23732"/>
          <a:ext cx="889000" cy="3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13919</xdr:rowOff>
    </xdr:from>
    <xdr:to>
      <xdr:col>20</xdr:col>
      <xdr:colOff>38100</xdr:colOff>
      <xdr:row>56</xdr:row>
      <xdr:rowOff>115519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1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132046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156662</xdr:rowOff>
    </xdr:from>
    <xdr:to>
      <xdr:col>15</xdr:col>
      <xdr:colOff>50800</xdr:colOff>
      <xdr:row>57</xdr:row>
      <xdr:rowOff>150650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57862"/>
          <a:ext cx="889000" cy="16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82156</xdr:rowOff>
    </xdr:from>
    <xdr:to>
      <xdr:col>15</xdr:col>
      <xdr:colOff>101600</xdr:colOff>
      <xdr:row>58</xdr:row>
      <xdr:rowOff>12306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150650</xdr:rowOff>
    </xdr:from>
    <xdr:to>
      <xdr:col>10</xdr:col>
      <xdr:colOff>114300</xdr:colOff>
      <xdr:row>58</xdr:row>
      <xdr:rowOff>136728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3300"/>
          <a:ext cx="889000" cy="15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28344</xdr:rowOff>
    </xdr:from>
    <xdr:to>
      <xdr:col>10</xdr:col>
      <xdr:colOff>165100</xdr:colOff>
      <xdr:row>58</xdr:row>
      <xdr:rowOff>129944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121071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109703</xdr:rowOff>
    </xdr:from>
    <xdr:to>
      <xdr:col>6</xdr:col>
      <xdr:colOff>38100</xdr:colOff>
      <xdr:row>59</xdr:row>
      <xdr:rowOff>39853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88283</xdr:rowOff>
    </xdr:from>
    <xdr:to>
      <xdr:col>24</xdr:col>
      <xdr:colOff>114300</xdr:colOff>
      <xdr:row>55</xdr:row>
      <xdr:rowOff>18433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4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111160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9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71732</xdr:rowOff>
    </xdr:from>
    <xdr:to>
      <xdr:col>20</xdr:col>
      <xdr:colOff>38100</xdr:colOff>
      <xdr:row>57</xdr:row>
      <xdr:rowOff>1882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164459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6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105862</xdr:rowOff>
    </xdr:from>
    <xdr:to>
      <xdr:col>15</xdr:col>
      <xdr:colOff>101600</xdr:colOff>
      <xdr:row>57</xdr:row>
      <xdr:rowOff>36012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52539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8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99850</xdr:rowOff>
    </xdr:from>
    <xdr:to>
      <xdr:col>10</xdr:col>
      <xdr:colOff>165100</xdr:colOff>
      <xdr:row>58</xdr:row>
      <xdr:rowOff>30000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46527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85928</xdr:rowOff>
    </xdr:from>
    <xdr:to>
      <xdr:col>6</xdr:col>
      <xdr:colOff>38100</xdr:colOff>
      <xdr:row>59</xdr:row>
      <xdr:rowOff>16078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32605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0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66548</xdr:rowOff>
    </xdr:from>
    <xdr:to>
      <xdr:col>24</xdr:col>
      <xdr:colOff>62865</xdr:colOff>
      <xdr:row>78</xdr:row>
      <xdr:rowOff>87351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9498"/>
          <a:ext cx="127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6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13225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66548</xdr:rowOff>
    </xdr:from>
    <xdr:to>
      <xdr:col>24</xdr:col>
      <xdr:colOff>152400</xdr:colOff>
      <xdr:row>71</xdr:row>
      <xdr:rowOff>66548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10404</xdr:rowOff>
    </xdr:from>
    <xdr:to>
      <xdr:col>24</xdr:col>
      <xdr:colOff>63500</xdr:colOff>
      <xdr:row>78</xdr:row>
      <xdr:rowOff>16622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83504"/>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79910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3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57034</xdr:rowOff>
    </xdr:from>
    <xdr:to>
      <xdr:col>24</xdr:col>
      <xdr:colOff>114300</xdr:colOff>
      <xdr:row>76</xdr:row>
      <xdr:rowOff>158634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16622</xdr:rowOff>
    </xdr:from>
    <xdr:to>
      <xdr:col>19</xdr:col>
      <xdr:colOff>177800</xdr:colOff>
      <xdr:row>78</xdr:row>
      <xdr:rowOff>17948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89722"/>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17211</xdr:rowOff>
    </xdr:from>
    <xdr:to>
      <xdr:col>20</xdr:col>
      <xdr:colOff>38100</xdr:colOff>
      <xdr:row>76</xdr:row>
      <xdr:rowOff>118811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135338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17948</xdr:rowOff>
    </xdr:from>
    <xdr:to>
      <xdr:col>15</xdr:col>
      <xdr:colOff>50800</xdr:colOff>
      <xdr:row>78</xdr:row>
      <xdr:rowOff>19869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91048"/>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19090</xdr:rowOff>
    </xdr:from>
    <xdr:to>
      <xdr:col>10</xdr:col>
      <xdr:colOff>114300</xdr:colOff>
      <xdr:row>78</xdr:row>
      <xdr:rowOff>19869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92190"/>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130492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131054</xdr:rowOff>
    </xdr:from>
    <xdr:to>
      <xdr:col>24</xdr:col>
      <xdr:colOff>114300</xdr:colOff>
      <xdr:row>78</xdr:row>
      <xdr:rowOff>61204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45981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4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137272</xdr:rowOff>
    </xdr:from>
    <xdr:to>
      <xdr:col>20</xdr:col>
      <xdr:colOff>38100</xdr:colOff>
      <xdr:row>78</xdr:row>
      <xdr:rowOff>67422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58549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3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138598</xdr:rowOff>
    </xdr:from>
    <xdr:to>
      <xdr:col>15</xdr:col>
      <xdr:colOff>101600</xdr:colOff>
      <xdr:row>78</xdr:row>
      <xdr:rowOff>68748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59875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140519</xdr:rowOff>
    </xdr:from>
    <xdr:to>
      <xdr:col>10</xdr:col>
      <xdr:colOff>165100</xdr:colOff>
      <xdr:row>78</xdr:row>
      <xdr:rowOff>70669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61796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3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139740</xdr:rowOff>
    </xdr:from>
    <xdr:to>
      <xdr:col>6</xdr:col>
      <xdr:colOff>38100</xdr:colOff>
      <xdr:row>78</xdr:row>
      <xdr:rowOff>69890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61017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3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159455</xdr:rowOff>
    </xdr:from>
    <xdr:to>
      <xdr:col>24</xdr:col>
      <xdr:colOff>62865</xdr:colOff>
      <xdr:row>99</xdr:row>
      <xdr:rowOff>74588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761405"/>
          <a:ext cx="1270" cy="1286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78415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5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74588</xdr:rowOff>
    </xdr:from>
    <xdr:to>
      <xdr:col>24</xdr:col>
      <xdr:colOff>152400</xdr:colOff>
      <xdr:row>99</xdr:row>
      <xdr:rowOff>74588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4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106132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53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159455</xdr:rowOff>
    </xdr:from>
    <xdr:to>
      <xdr:col>24</xdr:col>
      <xdr:colOff>152400</xdr:colOff>
      <xdr:row>91</xdr:row>
      <xdr:rowOff>159455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76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158102</xdr:rowOff>
    </xdr:from>
    <xdr:to>
      <xdr:col>24</xdr:col>
      <xdr:colOff>63500</xdr:colOff>
      <xdr:row>91</xdr:row>
      <xdr:rowOff>159455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5417152"/>
          <a:ext cx="838200" cy="34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90606</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49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112179</xdr:rowOff>
    </xdr:from>
    <xdr:to>
      <xdr:col>24</xdr:col>
      <xdr:colOff>114300</xdr:colOff>
      <xdr:row>97</xdr:row>
      <xdr:rowOff>42329</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7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158102</xdr:rowOff>
    </xdr:from>
    <xdr:to>
      <xdr:col>19</xdr:col>
      <xdr:colOff>177800</xdr:colOff>
      <xdr:row>93</xdr:row>
      <xdr:rowOff>171095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417152"/>
          <a:ext cx="889000" cy="69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25369</xdr:rowOff>
    </xdr:from>
    <xdr:to>
      <xdr:col>20</xdr:col>
      <xdr:colOff>38100</xdr:colOff>
      <xdr:row>95</xdr:row>
      <xdr:rowOff>126969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118096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0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171095</xdr:rowOff>
    </xdr:from>
    <xdr:to>
      <xdr:col>15</xdr:col>
      <xdr:colOff>50800</xdr:colOff>
      <xdr:row>94</xdr:row>
      <xdr:rowOff>150997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115945"/>
          <a:ext cx="889000" cy="15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44628</xdr:rowOff>
    </xdr:from>
    <xdr:to>
      <xdr:col>15</xdr:col>
      <xdr:colOff>101600</xdr:colOff>
      <xdr:row>96</xdr:row>
      <xdr:rowOff>146228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0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137355</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59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150997</xdr:rowOff>
    </xdr:from>
    <xdr:to>
      <xdr:col>10</xdr:col>
      <xdr:colOff>114300</xdr:colOff>
      <xdr:row>95</xdr:row>
      <xdr:rowOff>116193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267297"/>
          <a:ext cx="889000" cy="13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10491</xdr:rowOff>
    </xdr:from>
    <xdr:to>
      <xdr:col>10</xdr:col>
      <xdr:colOff>165100</xdr:colOff>
      <xdr:row>97</xdr:row>
      <xdr:rowOff>112091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103218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7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120771</xdr:rowOff>
    </xdr:from>
    <xdr:to>
      <xdr:col>6</xdr:col>
      <xdr:colOff>38100</xdr:colOff>
      <xdr:row>98</xdr:row>
      <xdr:rowOff>50921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5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42048</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84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108655</xdr:rowOff>
    </xdr:from>
    <xdr:to>
      <xdr:col>24</xdr:col>
      <xdr:colOff>114300</xdr:colOff>
      <xdr:row>92</xdr:row>
      <xdr:rowOff>38805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7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61682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6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107302</xdr:rowOff>
    </xdr:from>
    <xdr:to>
      <xdr:col>20</xdr:col>
      <xdr:colOff>38100</xdr:colOff>
      <xdr:row>90</xdr:row>
      <xdr:rowOff>37452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36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53979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14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120295</xdr:rowOff>
    </xdr:from>
    <xdr:to>
      <xdr:col>15</xdr:col>
      <xdr:colOff>101600</xdr:colOff>
      <xdr:row>94</xdr:row>
      <xdr:rowOff>50445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0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66972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84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100197</xdr:rowOff>
    </xdr:from>
    <xdr:to>
      <xdr:col>10</xdr:col>
      <xdr:colOff>165100</xdr:colOff>
      <xdr:row>95</xdr:row>
      <xdr:rowOff>30347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2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46874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99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65393</xdr:rowOff>
    </xdr:from>
    <xdr:to>
      <xdr:col>6</xdr:col>
      <xdr:colOff>38100</xdr:colOff>
      <xdr:row>95</xdr:row>
      <xdr:rowOff>166993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12070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12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46910</xdr:rowOff>
    </xdr:from>
    <xdr:to>
      <xdr:col>54</xdr:col>
      <xdr:colOff>189865</xdr:colOff>
      <xdr:row>39</xdr:row>
      <xdr:rowOff>55052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704760"/>
          <a:ext cx="1270" cy="103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58879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4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55052</xdr:rowOff>
    </xdr:from>
    <xdr:to>
      <xdr:col>55</xdr:col>
      <xdr:colOff>88900</xdr:colOff>
      <xdr:row>39</xdr:row>
      <xdr:rowOff>55052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4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165037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47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46910</xdr:rowOff>
    </xdr:from>
    <xdr:to>
      <xdr:col>55</xdr:col>
      <xdr:colOff>88900</xdr:colOff>
      <xdr:row>33</xdr:row>
      <xdr:rowOff>46910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70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150411</xdr:rowOff>
    </xdr:from>
    <xdr:to>
      <xdr:col>55</xdr:col>
      <xdr:colOff>0</xdr:colOff>
      <xdr:row>38</xdr:row>
      <xdr:rowOff>11129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94061"/>
          <a:ext cx="838200" cy="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26683</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2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3806</xdr:rowOff>
    </xdr:from>
    <xdr:to>
      <xdr:col>55</xdr:col>
      <xdr:colOff>50800</xdr:colOff>
      <xdr:row>36</xdr:row>
      <xdr:rowOff>105406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93686</xdr:rowOff>
    </xdr:from>
    <xdr:to>
      <xdr:col>50</xdr:col>
      <xdr:colOff>114300</xdr:colOff>
      <xdr:row>38</xdr:row>
      <xdr:rowOff>11129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37186"/>
          <a:ext cx="889000" cy="128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98577</xdr:rowOff>
    </xdr:from>
    <xdr:to>
      <xdr:col>50</xdr:col>
      <xdr:colOff>165100</xdr:colOff>
      <xdr:row>37</xdr:row>
      <xdr:rowOff>28727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45254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0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93686</xdr:rowOff>
    </xdr:from>
    <xdr:to>
      <xdr:col>45</xdr:col>
      <xdr:colOff>177800</xdr:colOff>
      <xdr:row>37</xdr:row>
      <xdr:rowOff>101480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37186"/>
          <a:ext cx="889000" cy="120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138245</xdr:rowOff>
    </xdr:from>
    <xdr:to>
      <xdr:col>46</xdr:col>
      <xdr:colOff>38100</xdr:colOff>
      <xdr:row>31</xdr:row>
      <xdr:rowOff>68395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59522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7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101480</xdr:rowOff>
    </xdr:from>
    <xdr:to>
      <xdr:col>41</xdr:col>
      <xdr:colOff>50800</xdr:colOff>
      <xdr:row>39</xdr:row>
      <xdr:rowOff>22635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45130"/>
          <a:ext cx="889000" cy="26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156457</xdr:rowOff>
    </xdr:from>
    <xdr:to>
      <xdr:col>41</xdr:col>
      <xdr:colOff>101600</xdr:colOff>
      <xdr:row>38</xdr:row>
      <xdr:rowOff>86607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77734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5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18034</xdr:rowOff>
    </xdr:from>
    <xdr:to>
      <xdr:col>36</xdr:col>
      <xdr:colOff>165100</xdr:colOff>
      <xdr:row>38</xdr:row>
      <xdr:rowOff>119634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136161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3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99611</xdr:rowOff>
    </xdr:from>
    <xdr:to>
      <xdr:col>55</xdr:col>
      <xdr:colOff>50800</xdr:colOff>
      <xdr:row>38</xdr:row>
      <xdr:rowOff>29761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78038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131779</xdr:rowOff>
    </xdr:from>
    <xdr:to>
      <xdr:col>50</xdr:col>
      <xdr:colOff>165100</xdr:colOff>
      <xdr:row>38</xdr:row>
      <xdr:rowOff>61929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53056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42886</xdr:rowOff>
    </xdr:from>
    <xdr:to>
      <xdr:col>46</xdr:col>
      <xdr:colOff>38100</xdr:colOff>
      <xdr:row>30</xdr:row>
      <xdr:rowOff>144486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161013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496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50680</xdr:rowOff>
    </xdr:from>
    <xdr:to>
      <xdr:col>41</xdr:col>
      <xdr:colOff>101600</xdr:colOff>
      <xdr:row>37</xdr:row>
      <xdr:rowOff>152280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168807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16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143285</xdr:rowOff>
    </xdr:from>
    <xdr:to>
      <xdr:col>36</xdr:col>
      <xdr:colOff>165100</xdr:colOff>
      <xdr:row>39</xdr:row>
      <xdr:rowOff>73435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64562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5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166275</xdr:rowOff>
    </xdr:from>
    <xdr:to>
      <xdr:col>54</xdr:col>
      <xdr:colOff>189865</xdr:colOff>
      <xdr:row>58</xdr:row>
      <xdr:rowOff>75254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38775"/>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79081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75254</xdr:rowOff>
    </xdr:from>
    <xdr:to>
      <xdr:col>55</xdr:col>
      <xdr:colOff>88900</xdr:colOff>
      <xdr:row>58</xdr:row>
      <xdr:rowOff>75254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112952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166275</xdr:rowOff>
    </xdr:from>
    <xdr:to>
      <xdr:col>55</xdr:col>
      <xdr:colOff>88900</xdr:colOff>
      <xdr:row>50</xdr:row>
      <xdr:rowOff>166275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3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52680</xdr:rowOff>
    </xdr:from>
    <xdr:to>
      <xdr:col>55</xdr:col>
      <xdr:colOff>0</xdr:colOff>
      <xdr:row>56</xdr:row>
      <xdr:rowOff>99523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482430"/>
          <a:ext cx="838200" cy="21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131970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21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109093</xdr:rowOff>
    </xdr:from>
    <xdr:to>
      <xdr:col>55</xdr:col>
      <xdr:colOff>50800</xdr:colOff>
      <xdr:row>55</xdr:row>
      <xdr:rowOff>39243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6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34125</xdr:rowOff>
    </xdr:from>
    <xdr:to>
      <xdr:col>50</xdr:col>
      <xdr:colOff>114300</xdr:colOff>
      <xdr:row>55</xdr:row>
      <xdr:rowOff>52680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292425"/>
          <a:ext cx="889000" cy="1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45447</xdr:rowOff>
    </xdr:from>
    <xdr:to>
      <xdr:col>50</xdr:col>
      <xdr:colOff>165100</xdr:colOff>
      <xdr:row>54</xdr:row>
      <xdr:rowOff>147047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3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163574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0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54946</xdr:rowOff>
    </xdr:from>
    <xdr:to>
      <xdr:col>45</xdr:col>
      <xdr:colOff>177800</xdr:colOff>
      <xdr:row>54</xdr:row>
      <xdr:rowOff>34125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141796"/>
          <a:ext cx="889000" cy="1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17349</xdr:rowOff>
    </xdr:from>
    <xdr:to>
      <xdr:col>46</xdr:col>
      <xdr:colOff>38100</xdr:colOff>
      <xdr:row>53</xdr:row>
      <xdr:rowOff>118949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0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135476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88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54946</xdr:rowOff>
    </xdr:from>
    <xdr:to>
      <xdr:col>41</xdr:col>
      <xdr:colOff>50800</xdr:colOff>
      <xdr:row>53</xdr:row>
      <xdr:rowOff>100991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141796"/>
          <a:ext cx="889000" cy="4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30779</xdr:rowOff>
    </xdr:from>
    <xdr:to>
      <xdr:col>41</xdr:col>
      <xdr:colOff>101600</xdr:colOff>
      <xdr:row>53</xdr:row>
      <xdr:rowOff>132379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1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123506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129610</xdr:rowOff>
    </xdr:from>
    <xdr:to>
      <xdr:col>36</xdr:col>
      <xdr:colOff>165100</xdr:colOff>
      <xdr:row>54</xdr:row>
      <xdr:rowOff>59760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1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50887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48723</xdr:rowOff>
    </xdr:from>
    <xdr:to>
      <xdr:col>55</xdr:col>
      <xdr:colOff>50800</xdr:colOff>
      <xdr:row>56</xdr:row>
      <xdr:rowOff>150323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4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27150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2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1880</xdr:rowOff>
    </xdr:from>
    <xdr:to>
      <xdr:col>50</xdr:col>
      <xdr:colOff>165100</xdr:colOff>
      <xdr:row>55</xdr:row>
      <xdr:rowOff>103480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94607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52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154775</xdr:rowOff>
    </xdr:from>
    <xdr:to>
      <xdr:col>46</xdr:col>
      <xdr:colOff>38100</xdr:colOff>
      <xdr:row>54</xdr:row>
      <xdr:rowOff>84925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2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76052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3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4146</xdr:rowOff>
    </xdr:from>
    <xdr:to>
      <xdr:col>41</xdr:col>
      <xdr:colOff>101600</xdr:colOff>
      <xdr:row>53</xdr:row>
      <xdr:rowOff>105746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0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122273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50191</xdr:rowOff>
    </xdr:from>
    <xdr:to>
      <xdr:col>36</xdr:col>
      <xdr:colOff>165100</xdr:colOff>
      <xdr:row>53</xdr:row>
      <xdr:rowOff>151791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1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168318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1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137323</xdr:rowOff>
    </xdr:from>
    <xdr:to>
      <xdr:col>54</xdr:col>
      <xdr:colOff>189865</xdr:colOff>
      <xdr:row>78</xdr:row>
      <xdr:rowOff>133322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10273"/>
          <a:ext cx="1270" cy="1196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137149</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133322</xdr:rowOff>
    </xdr:from>
    <xdr:to>
      <xdr:col>55</xdr:col>
      <xdr:colOff>88900</xdr:colOff>
      <xdr:row>78</xdr:row>
      <xdr:rowOff>133322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84000</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8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137323</xdr:rowOff>
    </xdr:from>
    <xdr:to>
      <xdr:col>55</xdr:col>
      <xdr:colOff>88900</xdr:colOff>
      <xdr:row>71</xdr:row>
      <xdr:rowOff>137323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1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31001</xdr:rowOff>
    </xdr:from>
    <xdr:to>
      <xdr:col>55</xdr:col>
      <xdr:colOff>0</xdr:colOff>
      <xdr:row>78</xdr:row>
      <xdr:rowOff>131082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061201"/>
          <a:ext cx="838200" cy="44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138889</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116012</xdr:rowOff>
    </xdr:from>
    <xdr:to>
      <xdr:col>55</xdr:col>
      <xdr:colOff>50800</xdr:colOff>
      <xdr:row>77</xdr:row>
      <xdr:rowOff>46162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31001</xdr:rowOff>
    </xdr:from>
    <xdr:to>
      <xdr:col>50</xdr:col>
      <xdr:colOff>114300</xdr:colOff>
      <xdr:row>76</xdr:row>
      <xdr:rowOff>47689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061201"/>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140472</xdr:rowOff>
    </xdr:from>
    <xdr:to>
      <xdr:col>50</xdr:col>
      <xdr:colOff>165100</xdr:colOff>
      <xdr:row>77</xdr:row>
      <xdr:rowOff>70622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61749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6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47689</xdr:rowOff>
    </xdr:from>
    <xdr:to>
      <xdr:col>45</xdr:col>
      <xdr:colOff>177800</xdr:colOff>
      <xdr:row>78</xdr:row>
      <xdr:rowOff>59896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077889"/>
          <a:ext cx="889000" cy="35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109278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168573</xdr:rowOff>
    </xdr:from>
    <xdr:to>
      <xdr:col>41</xdr:col>
      <xdr:colOff>50800</xdr:colOff>
      <xdr:row>78</xdr:row>
      <xdr:rowOff>59896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198773"/>
          <a:ext cx="889000" cy="23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46824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75534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80282</xdr:rowOff>
    </xdr:from>
    <xdr:to>
      <xdr:col>55</xdr:col>
      <xdr:colOff>50800</xdr:colOff>
      <xdr:row>79</xdr:row>
      <xdr:rowOff>10432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166659</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68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151651</xdr:rowOff>
    </xdr:from>
    <xdr:to>
      <xdr:col>50</xdr:col>
      <xdr:colOff>165100</xdr:colOff>
      <xdr:row>76</xdr:row>
      <xdr:rowOff>81801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98327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8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168339</xdr:rowOff>
    </xdr:from>
    <xdr:to>
      <xdr:col>46</xdr:col>
      <xdr:colOff>38100</xdr:colOff>
      <xdr:row>76</xdr:row>
      <xdr:rowOff>98489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0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89616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11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9096</xdr:rowOff>
    </xdr:from>
    <xdr:to>
      <xdr:col>41</xdr:col>
      <xdr:colOff>101600</xdr:colOff>
      <xdr:row>78</xdr:row>
      <xdr:rowOff>110696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101823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7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117773</xdr:rowOff>
    </xdr:from>
    <xdr:to>
      <xdr:col>36</xdr:col>
      <xdr:colOff>165100</xdr:colOff>
      <xdr:row>77</xdr:row>
      <xdr:rowOff>47923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1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64449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2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69235</xdr:rowOff>
    </xdr:from>
    <xdr:to>
      <xdr:col>54</xdr:col>
      <xdr:colOff>189865</xdr:colOff>
      <xdr:row>98</xdr:row>
      <xdr:rowOff>13322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1185"/>
          <a:ext cx="1270" cy="11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17149</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1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13322</xdr:rowOff>
    </xdr:from>
    <xdr:to>
      <xdr:col>55</xdr:col>
      <xdr:colOff>88900</xdr:colOff>
      <xdr:row>98</xdr:row>
      <xdr:rowOff>13322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1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15912</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4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69235</xdr:rowOff>
    </xdr:from>
    <xdr:to>
      <xdr:col>55</xdr:col>
      <xdr:colOff>88900</xdr:colOff>
      <xdr:row>91</xdr:row>
      <xdr:rowOff>69235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53880</xdr:rowOff>
    </xdr:from>
    <xdr:to>
      <xdr:col>55</xdr:col>
      <xdr:colOff>0</xdr:colOff>
      <xdr:row>96</xdr:row>
      <xdr:rowOff>93980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513080"/>
          <a:ext cx="838200" cy="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66343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82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43466</xdr:rowOff>
    </xdr:from>
    <xdr:to>
      <xdr:col>55</xdr:col>
      <xdr:colOff>50800</xdr:colOff>
      <xdr:row>95</xdr:row>
      <xdr:rowOff>145066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31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56795</xdr:rowOff>
    </xdr:from>
    <xdr:to>
      <xdr:col>50</xdr:col>
      <xdr:colOff>114300</xdr:colOff>
      <xdr:row>96</xdr:row>
      <xdr:rowOff>93980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515995"/>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116199</xdr:rowOff>
    </xdr:from>
    <xdr:to>
      <xdr:col>50</xdr:col>
      <xdr:colOff>165100</xdr:colOff>
      <xdr:row>95</xdr:row>
      <xdr:rowOff>46349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2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62876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00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74873</xdr:rowOff>
    </xdr:from>
    <xdr:to>
      <xdr:col>45</xdr:col>
      <xdr:colOff>177800</xdr:colOff>
      <xdr:row>96</xdr:row>
      <xdr:rowOff>56795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191173"/>
          <a:ext cx="889000" cy="3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122789</xdr:rowOff>
    </xdr:from>
    <xdr:to>
      <xdr:col>46</xdr:col>
      <xdr:colOff>38100</xdr:colOff>
      <xdr:row>95</xdr:row>
      <xdr:rowOff>52939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69466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74873</xdr:rowOff>
    </xdr:from>
    <xdr:to>
      <xdr:col>41</xdr:col>
      <xdr:colOff>50800</xdr:colOff>
      <xdr:row>95</xdr:row>
      <xdr:rowOff>4330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191173"/>
          <a:ext cx="889000" cy="10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14263</xdr:rowOff>
    </xdr:from>
    <xdr:to>
      <xdr:col>41</xdr:col>
      <xdr:colOff>101600</xdr:colOff>
      <xdr:row>94</xdr:row>
      <xdr:rowOff>115863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132390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59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111950</xdr:rowOff>
    </xdr:from>
    <xdr:to>
      <xdr:col>36</xdr:col>
      <xdr:colOff>165100</xdr:colOff>
      <xdr:row>95</xdr:row>
      <xdr:rowOff>42100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2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58627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0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3080</xdr:rowOff>
    </xdr:from>
    <xdr:to>
      <xdr:col>55</xdr:col>
      <xdr:colOff>50800</xdr:colOff>
      <xdr:row>96</xdr:row>
      <xdr:rowOff>104680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152957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4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43180</xdr:rowOff>
    </xdr:from>
    <xdr:to>
      <xdr:col>50</xdr:col>
      <xdr:colOff>165100</xdr:colOff>
      <xdr:row>96</xdr:row>
      <xdr:rowOff>144780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135907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5995</xdr:rowOff>
    </xdr:from>
    <xdr:to>
      <xdr:col>46</xdr:col>
      <xdr:colOff>38100</xdr:colOff>
      <xdr:row>96</xdr:row>
      <xdr:rowOff>107595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98722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24073</xdr:rowOff>
    </xdr:from>
    <xdr:to>
      <xdr:col>41</xdr:col>
      <xdr:colOff>101600</xdr:colOff>
      <xdr:row>94</xdr:row>
      <xdr:rowOff>125673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1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116800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2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124980</xdr:rowOff>
    </xdr:from>
    <xdr:to>
      <xdr:col>36</xdr:col>
      <xdr:colOff>165100</xdr:colOff>
      <xdr:row>95</xdr:row>
      <xdr:rowOff>55130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46257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33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75966</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19466"/>
          <a:ext cx="1269" cy="143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22643</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9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75966</xdr:rowOff>
    </xdr:from>
    <xdr:to>
      <xdr:col>86</xdr:col>
      <xdr:colOff>25400</xdr:colOff>
      <xdr:row>30</xdr:row>
      <xdr:rowOff>75966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19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6838</xdr:rowOff>
    </xdr:from>
    <xdr:to>
      <xdr:col>85</xdr:col>
      <xdr:colOff>127000</xdr:colOff>
      <xdr:row>34</xdr:row>
      <xdr:rowOff>68194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5836138"/>
          <a:ext cx="838200" cy="6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1947</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1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23520</xdr:rowOff>
    </xdr:from>
    <xdr:to>
      <xdr:col>85</xdr:col>
      <xdr:colOff>177800</xdr:colOff>
      <xdr:row>36</xdr:row>
      <xdr:rowOff>125120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1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63348</xdr:rowOff>
    </xdr:from>
    <xdr:to>
      <xdr:col>81</xdr:col>
      <xdr:colOff>50800</xdr:colOff>
      <xdr:row>34</xdr:row>
      <xdr:rowOff>6838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5378298"/>
          <a:ext cx="889000" cy="45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25898</xdr:rowOff>
    </xdr:from>
    <xdr:to>
      <xdr:col>81</xdr:col>
      <xdr:colOff>101600</xdr:colOff>
      <xdr:row>32</xdr:row>
      <xdr:rowOff>127498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55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144025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52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63348</xdr:rowOff>
    </xdr:from>
    <xdr:to>
      <xdr:col>76</xdr:col>
      <xdr:colOff>114300</xdr:colOff>
      <xdr:row>35</xdr:row>
      <xdr:rowOff>254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5378298"/>
          <a:ext cx="889000" cy="62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36413</xdr:rowOff>
    </xdr:from>
    <xdr:to>
      <xdr:col>76</xdr:col>
      <xdr:colOff>165100</xdr:colOff>
      <xdr:row>36</xdr:row>
      <xdr:rowOff>138013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0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129140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0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164114</xdr:rowOff>
    </xdr:from>
    <xdr:to>
      <xdr:col>71</xdr:col>
      <xdr:colOff>177800</xdr:colOff>
      <xdr:row>35</xdr:row>
      <xdr:rowOff>254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5307614"/>
          <a:ext cx="889000" cy="69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82957</xdr:rowOff>
    </xdr:from>
    <xdr:to>
      <xdr:col>72</xdr:col>
      <xdr:colOff>38100</xdr:colOff>
      <xdr:row>37</xdr:row>
      <xdr:rowOff>13107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25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4234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4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56164</xdr:rowOff>
    </xdr:from>
    <xdr:to>
      <xdr:col>67</xdr:col>
      <xdr:colOff>101600</xdr:colOff>
      <xdr:row>37</xdr:row>
      <xdr:rowOff>157764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39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148892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17394</xdr:rowOff>
    </xdr:from>
    <xdr:to>
      <xdr:col>85</xdr:col>
      <xdr:colOff>177800</xdr:colOff>
      <xdr:row>34</xdr:row>
      <xdr:rowOff>118994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58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40271</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69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127488</xdr:rowOff>
    </xdr:from>
    <xdr:to>
      <xdr:col>81</xdr:col>
      <xdr:colOff>101600</xdr:colOff>
      <xdr:row>34</xdr:row>
      <xdr:rowOff>57638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57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48765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587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12548</xdr:rowOff>
    </xdr:from>
    <xdr:to>
      <xdr:col>76</xdr:col>
      <xdr:colOff>165100</xdr:colOff>
      <xdr:row>31</xdr:row>
      <xdr:rowOff>114148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53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130675</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510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120904</xdr:rowOff>
    </xdr:from>
    <xdr:to>
      <xdr:col>72</xdr:col>
      <xdr:colOff>38100</xdr:colOff>
      <xdr:row>35</xdr:row>
      <xdr:rowOff>51054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67581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113314</xdr:rowOff>
    </xdr:from>
    <xdr:to>
      <xdr:col>67</xdr:col>
      <xdr:colOff>101600</xdr:colOff>
      <xdr:row>31</xdr:row>
      <xdr:rowOff>43464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52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59991</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47111" y="50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157664</xdr:rowOff>
    </xdr:from>
    <xdr:to>
      <xdr:col>85</xdr:col>
      <xdr:colOff>126364</xdr:colOff>
      <xdr:row>78</xdr:row>
      <xdr:rowOff>150177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30614"/>
          <a:ext cx="1269" cy="119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154004</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2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150177</xdr:rowOff>
    </xdr:from>
    <xdr:to>
      <xdr:col>86</xdr:col>
      <xdr:colOff>25400</xdr:colOff>
      <xdr:row>78</xdr:row>
      <xdr:rowOff>150177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2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104341</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0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157664</xdr:rowOff>
    </xdr:from>
    <xdr:to>
      <xdr:col>86</xdr:col>
      <xdr:colOff>25400</xdr:colOff>
      <xdr:row>71</xdr:row>
      <xdr:rowOff>157664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3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68853</xdr:rowOff>
    </xdr:from>
    <xdr:to>
      <xdr:col>85</xdr:col>
      <xdr:colOff>127000</xdr:colOff>
      <xdr:row>76</xdr:row>
      <xdr:rowOff>100724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099053"/>
          <a:ext cx="8382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121797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63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98920</xdr:rowOff>
    </xdr:from>
    <xdr:to>
      <xdr:col>85</xdr:col>
      <xdr:colOff>177800</xdr:colOff>
      <xdr:row>75</xdr:row>
      <xdr:rowOff>29070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7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100724</xdr:rowOff>
    </xdr:from>
    <xdr:to>
      <xdr:col>81</xdr:col>
      <xdr:colOff>50800</xdr:colOff>
      <xdr:row>76</xdr:row>
      <xdr:rowOff>117735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30924"/>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11271</xdr:rowOff>
    </xdr:from>
    <xdr:to>
      <xdr:col>81</xdr:col>
      <xdr:colOff>101600</xdr:colOff>
      <xdr:row>75</xdr:row>
      <xdr:rowOff>112871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129398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6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117735</xdr:rowOff>
    </xdr:from>
    <xdr:to>
      <xdr:col>76</xdr:col>
      <xdr:colOff>114300</xdr:colOff>
      <xdr:row>76</xdr:row>
      <xdr:rowOff>160350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147935"/>
          <a:ext cx="8890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29978</xdr:rowOff>
    </xdr:from>
    <xdr:to>
      <xdr:col>76</xdr:col>
      <xdr:colOff>165100</xdr:colOff>
      <xdr:row>76</xdr:row>
      <xdr:rowOff>131578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148105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147777</xdr:rowOff>
    </xdr:from>
    <xdr:to>
      <xdr:col>71</xdr:col>
      <xdr:colOff>177800</xdr:colOff>
      <xdr:row>76</xdr:row>
      <xdr:rowOff>160350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17797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16490</xdr:rowOff>
    </xdr:from>
    <xdr:to>
      <xdr:col>72</xdr:col>
      <xdr:colOff>38100</xdr:colOff>
      <xdr:row>76</xdr:row>
      <xdr:rowOff>118090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134618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171138</xdr:rowOff>
    </xdr:from>
    <xdr:to>
      <xdr:col>67</xdr:col>
      <xdr:colOff>101600</xdr:colOff>
      <xdr:row>76</xdr:row>
      <xdr:rowOff>101288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117816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18053</xdr:rowOff>
    </xdr:from>
    <xdr:to>
      <xdr:col>85</xdr:col>
      <xdr:colOff>177800</xdr:colOff>
      <xdr:row>76</xdr:row>
      <xdr:rowOff>119653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167930</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49924</xdr:rowOff>
    </xdr:from>
    <xdr:to>
      <xdr:col>81</xdr:col>
      <xdr:colOff>101600</xdr:colOff>
      <xdr:row>76</xdr:row>
      <xdr:rowOff>151524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142651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1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66935</xdr:rowOff>
    </xdr:from>
    <xdr:to>
      <xdr:col>76</xdr:col>
      <xdr:colOff>165100</xdr:colOff>
      <xdr:row>76</xdr:row>
      <xdr:rowOff>168535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159662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109550</xdr:rowOff>
    </xdr:from>
    <xdr:to>
      <xdr:col>72</xdr:col>
      <xdr:colOff>38100</xdr:colOff>
      <xdr:row>77</xdr:row>
      <xdr:rowOff>39700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30827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3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96977</xdr:rowOff>
    </xdr:from>
    <xdr:to>
      <xdr:col>67</xdr:col>
      <xdr:colOff>101600</xdr:colOff>
      <xdr:row>77</xdr:row>
      <xdr:rowOff>27127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18254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1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161722</xdr:rowOff>
    </xdr:from>
    <xdr:to>
      <xdr:col>85</xdr:col>
      <xdr:colOff>126364</xdr:colOff>
      <xdr:row>98</xdr:row>
      <xdr:rowOff>73386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20772"/>
          <a:ext cx="1269" cy="145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77213</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8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73386</xdr:rowOff>
    </xdr:from>
    <xdr:to>
      <xdr:col>86</xdr:col>
      <xdr:colOff>25400</xdr:colOff>
      <xdr:row>98</xdr:row>
      <xdr:rowOff>73386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87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108399</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19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161722</xdr:rowOff>
    </xdr:from>
    <xdr:to>
      <xdr:col>86</xdr:col>
      <xdr:colOff>25400</xdr:colOff>
      <xdr:row>89</xdr:row>
      <xdr:rowOff>161722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161722</xdr:rowOff>
    </xdr:from>
    <xdr:to>
      <xdr:col>85</xdr:col>
      <xdr:colOff>127000</xdr:colOff>
      <xdr:row>90</xdr:row>
      <xdr:rowOff>65615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5420772"/>
          <a:ext cx="838200" cy="7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139146</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255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160719</xdr:rowOff>
    </xdr:from>
    <xdr:to>
      <xdr:col>85</xdr:col>
      <xdr:colOff>177800</xdr:colOff>
      <xdr:row>95</xdr:row>
      <xdr:rowOff>90869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27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65615</xdr:rowOff>
    </xdr:from>
    <xdr:to>
      <xdr:col>81</xdr:col>
      <xdr:colOff>50800</xdr:colOff>
      <xdr:row>94</xdr:row>
      <xdr:rowOff>142824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5496115"/>
          <a:ext cx="889000" cy="76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84328</xdr:rowOff>
    </xdr:from>
    <xdr:to>
      <xdr:col>81</xdr:col>
      <xdr:colOff>101600</xdr:colOff>
      <xdr:row>96</xdr:row>
      <xdr:rowOff>14478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5605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142824</xdr:rowOff>
    </xdr:from>
    <xdr:to>
      <xdr:col>76</xdr:col>
      <xdr:colOff>114300</xdr:colOff>
      <xdr:row>94</xdr:row>
      <xdr:rowOff>170047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259124"/>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32207</xdr:rowOff>
    </xdr:from>
    <xdr:to>
      <xdr:col>76</xdr:col>
      <xdr:colOff>165100</xdr:colOff>
      <xdr:row>97</xdr:row>
      <xdr:rowOff>133807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124934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5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16942</xdr:rowOff>
    </xdr:from>
    <xdr:to>
      <xdr:col>71</xdr:col>
      <xdr:colOff>177800</xdr:colOff>
      <xdr:row>94</xdr:row>
      <xdr:rowOff>170047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133242"/>
          <a:ext cx="889000" cy="15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118542</xdr:rowOff>
    </xdr:from>
    <xdr:to>
      <xdr:col>72</xdr:col>
      <xdr:colOff>38100</xdr:colOff>
      <xdr:row>98</xdr:row>
      <xdr:rowOff>48692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39819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75946</xdr:rowOff>
    </xdr:from>
    <xdr:to>
      <xdr:col>67</xdr:col>
      <xdr:colOff>101600</xdr:colOff>
      <xdr:row>98</xdr:row>
      <xdr:rowOff>6096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110922</xdr:rowOff>
    </xdr:from>
    <xdr:to>
      <xdr:col>85</xdr:col>
      <xdr:colOff>177800</xdr:colOff>
      <xdr:row>90</xdr:row>
      <xdr:rowOff>41072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53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63949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53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14815</xdr:rowOff>
    </xdr:from>
    <xdr:to>
      <xdr:col>81</xdr:col>
      <xdr:colOff>101600</xdr:colOff>
      <xdr:row>90</xdr:row>
      <xdr:rowOff>116415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544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132942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522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92024</xdr:rowOff>
    </xdr:from>
    <xdr:to>
      <xdr:col>76</xdr:col>
      <xdr:colOff>165100</xdr:colOff>
      <xdr:row>95</xdr:row>
      <xdr:rowOff>22174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2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38701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59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119247</xdr:rowOff>
    </xdr:from>
    <xdr:to>
      <xdr:col>72</xdr:col>
      <xdr:colOff>38100</xdr:colOff>
      <xdr:row>95</xdr:row>
      <xdr:rowOff>49397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2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65924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0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137592</xdr:rowOff>
    </xdr:from>
    <xdr:to>
      <xdr:col>67</xdr:col>
      <xdr:colOff>101600</xdr:colOff>
      <xdr:row>94</xdr:row>
      <xdr:rowOff>67742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0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84269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58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56007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99507"/>
          <a:ext cx="1269" cy="153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2684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7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56007</xdr:rowOff>
    </xdr:from>
    <xdr:to>
      <xdr:col>116</xdr:col>
      <xdr:colOff>152400</xdr:colOff>
      <xdr:row>30</xdr:row>
      <xdr:rowOff>56007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9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116603</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17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93726</xdr:rowOff>
    </xdr:from>
    <xdr:to>
      <xdr:col>116</xdr:col>
      <xdr:colOff>114300</xdr:colOff>
      <xdr:row>37</xdr:row>
      <xdr:rowOff>23876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2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65405</xdr:rowOff>
    </xdr:from>
    <xdr:to>
      <xdr:col>112</xdr:col>
      <xdr:colOff>38100</xdr:colOff>
      <xdr:row>36</xdr:row>
      <xdr:rowOff>167005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12082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37211</xdr:rowOff>
    </xdr:from>
    <xdr:to>
      <xdr:col>107</xdr:col>
      <xdr:colOff>101600</xdr:colOff>
      <xdr:row>37</xdr:row>
      <xdr:rowOff>138811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155338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44196</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074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139954</xdr:rowOff>
    </xdr:from>
    <xdr:to>
      <xdr:col>102</xdr:col>
      <xdr:colOff>165100</xdr:colOff>
      <xdr:row>38</xdr:row>
      <xdr:rowOff>70104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86631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5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90441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164846</xdr:rowOff>
    </xdr:from>
    <xdr:to>
      <xdr:col>98</xdr:col>
      <xdr:colOff>38100</xdr:colOff>
      <xdr:row>39</xdr:row>
      <xdr:rowOff>94996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86123</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149130</xdr:rowOff>
    </xdr:from>
    <xdr:to>
      <xdr:col>116</xdr:col>
      <xdr:colOff>62864</xdr:colOff>
      <xdr:row>58</xdr:row>
      <xdr:rowOff>15170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1630"/>
          <a:ext cx="1269" cy="123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18997</xdr:rowOff>
    </xdr:from>
    <xdr:ext cx="378565"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996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15170</xdr:rowOff>
    </xdr:from>
    <xdr:to>
      <xdr:col>116</xdr:col>
      <xdr:colOff>152400</xdr:colOff>
      <xdr:row>58</xdr:row>
      <xdr:rowOff>15170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995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95807</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149130</xdr:rowOff>
    </xdr:from>
    <xdr:to>
      <xdr:col>116</xdr:col>
      <xdr:colOff>152400</xdr:colOff>
      <xdr:row>50</xdr:row>
      <xdr:rowOff>149130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15170</xdr:rowOff>
    </xdr:from>
    <xdr:to>
      <xdr:col>116</xdr:col>
      <xdr:colOff>63500</xdr:colOff>
      <xdr:row>58</xdr:row>
      <xdr:rowOff>16370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959270"/>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110577</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36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87700</xdr:rowOff>
    </xdr:from>
    <xdr:to>
      <xdr:col>116</xdr:col>
      <xdr:colOff>114300</xdr:colOff>
      <xdr:row>56</xdr:row>
      <xdr:rowOff>17850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5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16370</xdr:rowOff>
    </xdr:from>
    <xdr:to>
      <xdr:col>111</xdr:col>
      <xdr:colOff>177800</xdr:colOff>
      <xdr:row>58</xdr:row>
      <xdr:rowOff>16370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960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80328</xdr:rowOff>
    </xdr:from>
    <xdr:to>
      <xdr:col>112</xdr:col>
      <xdr:colOff>38100</xdr:colOff>
      <xdr:row>56</xdr:row>
      <xdr:rowOff>10478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27005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16370</xdr:rowOff>
    </xdr:from>
    <xdr:to>
      <xdr:col>107</xdr:col>
      <xdr:colOff>50800</xdr:colOff>
      <xdr:row>58</xdr:row>
      <xdr:rowOff>18428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96047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141478</xdr:rowOff>
    </xdr:from>
    <xdr:to>
      <xdr:col>107</xdr:col>
      <xdr:colOff>101600</xdr:colOff>
      <xdr:row>56</xdr:row>
      <xdr:rowOff>71628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88155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3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18314</xdr:rowOff>
    </xdr:from>
    <xdr:to>
      <xdr:col>102</xdr:col>
      <xdr:colOff>114300</xdr:colOff>
      <xdr:row>58</xdr:row>
      <xdr:rowOff>18428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96241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167253</xdr:rowOff>
    </xdr:from>
    <xdr:to>
      <xdr:col>102</xdr:col>
      <xdr:colOff>165100</xdr:colOff>
      <xdr:row>56</xdr:row>
      <xdr:rowOff>97403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113930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3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154394</xdr:rowOff>
    </xdr:from>
    <xdr:to>
      <xdr:col>98</xdr:col>
      <xdr:colOff>38100</xdr:colOff>
      <xdr:row>56</xdr:row>
      <xdr:rowOff>84544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5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101071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35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135820</xdr:rowOff>
    </xdr:from>
    <xdr:to>
      <xdr:col>116</xdr:col>
      <xdr:colOff>114300</xdr:colOff>
      <xdr:row>58</xdr:row>
      <xdr:rowOff>65970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50747</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8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137020</xdr:rowOff>
    </xdr:from>
    <xdr:to>
      <xdr:col>112</xdr:col>
      <xdr:colOff>38100</xdr:colOff>
      <xdr:row>58</xdr:row>
      <xdr:rowOff>67170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58297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00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137020</xdr:rowOff>
    </xdr:from>
    <xdr:to>
      <xdr:col>107</xdr:col>
      <xdr:colOff>101600</xdr:colOff>
      <xdr:row>58</xdr:row>
      <xdr:rowOff>67170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58297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00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139078</xdr:rowOff>
    </xdr:from>
    <xdr:to>
      <xdr:col>102</xdr:col>
      <xdr:colOff>165100</xdr:colOff>
      <xdr:row>58</xdr:row>
      <xdr:rowOff>69228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60355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00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138964</xdr:rowOff>
    </xdr:from>
    <xdr:to>
      <xdr:col>98</xdr:col>
      <xdr:colOff>38100</xdr:colOff>
      <xdr:row>58</xdr:row>
      <xdr:rowOff>69114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60241</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004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91408</xdr:rowOff>
    </xdr:from>
    <xdr:to>
      <xdr:col>116</xdr:col>
      <xdr:colOff>62864</xdr:colOff>
      <xdr:row>77</xdr:row>
      <xdr:rowOff>169132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92908"/>
          <a:ext cx="1269"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1509</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169132</xdr:rowOff>
    </xdr:from>
    <xdr:to>
      <xdr:col>116</xdr:col>
      <xdr:colOff>152400</xdr:colOff>
      <xdr:row>77</xdr:row>
      <xdr:rowOff>169132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38085</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6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91408</xdr:rowOff>
    </xdr:from>
    <xdr:to>
      <xdr:col>116</xdr:col>
      <xdr:colOff>152400</xdr:colOff>
      <xdr:row>70</xdr:row>
      <xdr:rowOff>91408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9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95523</xdr:rowOff>
    </xdr:from>
    <xdr:to>
      <xdr:col>116</xdr:col>
      <xdr:colOff>63500</xdr:colOff>
      <xdr:row>72</xdr:row>
      <xdr:rowOff>97752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439923"/>
          <a:ext cx="8382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12749</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70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34322</xdr:rowOff>
    </xdr:from>
    <xdr:to>
      <xdr:col>116</xdr:col>
      <xdr:colOff>114300</xdr:colOff>
      <xdr:row>74</xdr:row>
      <xdr:rowOff>135922</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72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95523</xdr:rowOff>
    </xdr:from>
    <xdr:to>
      <xdr:col>111</xdr:col>
      <xdr:colOff>177800</xdr:colOff>
      <xdr:row>72</xdr:row>
      <xdr:rowOff>139414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439923"/>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68040</xdr:rowOff>
    </xdr:from>
    <xdr:to>
      <xdr:col>112</xdr:col>
      <xdr:colOff>38100</xdr:colOff>
      <xdr:row>74</xdr:row>
      <xdr:rowOff>169640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75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160767</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144043</xdr:rowOff>
    </xdr:from>
    <xdr:to>
      <xdr:col>107</xdr:col>
      <xdr:colOff>50800</xdr:colOff>
      <xdr:row>72</xdr:row>
      <xdr:rowOff>139414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316993"/>
          <a:ext cx="889000" cy="16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117875</xdr:rowOff>
    </xdr:from>
    <xdr:to>
      <xdr:col>107</xdr:col>
      <xdr:colOff>101600</xdr:colOff>
      <xdr:row>76</xdr:row>
      <xdr:rowOff>48025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144043</xdr:rowOff>
    </xdr:from>
    <xdr:to>
      <xdr:col>102</xdr:col>
      <xdr:colOff>114300</xdr:colOff>
      <xdr:row>72</xdr:row>
      <xdr:rowOff>46545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316993"/>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122047</xdr:rowOff>
    </xdr:from>
    <xdr:to>
      <xdr:col>102</xdr:col>
      <xdr:colOff>165100</xdr:colOff>
      <xdr:row>74</xdr:row>
      <xdr:rowOff>52197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63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43324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7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3861</xdr:rowOff>
    </xdr:from>
    <xdr:to>
      <xdr:col>98</xdr:col>
      <xdr:colOff>38100</xdr:colOff>
      <xdr:row>74</xdr:row>
      <xdr:rowOff>105461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6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96588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7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46952</xdr:rowOff>
    </xdr:from>
    <xdr:to>
      <xdr:col>116</xdr:col>
      <xdr:colOff>114300</xdr:colOff>
      <xdr:row>72</xdr:row>
      <xdr:rowOff>148552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3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69829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24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44723</xdr:rowOff>
    </xdr:from>
    <xdr:to>
      <xdr:col>112</xdr:col>
      <xdr:colOff>38100</xdr:colOff>
      <xdr:row>72</xdr:row>
      <xdr:rowOff>146323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38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162850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16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88614</xdr:rowOff>
    </xdr:from>
    <xdr:to>
      <xdr:col>107</xdr:col>
      <xdr:colOff>101600</xdr:colOff>
      <xdr:row>73</xdr:row>
      <xdr:rowOff>18764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4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35291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93243</xdr:rowOff>
    </xdr:from>
    <xdr:to>
      <xdr:col>102</xdr:col>
      <xdr:colOff>165100</xdr:colOff>
      <xdr:row>72</xdr:row>
      <xdr:rowOff>23393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26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39920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04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167195</xdr:rowOff>
    </xdr:from>
    <xdr:to>
      <xdr:col>98</xdr:col>
      <xdr:colOff>38100</xdr:colOff>
      <xdr:row>72</xdr:row>
      <xdr:rowOff>97345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3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113872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11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燃料価格や物価高騰対策として水道基本料金相当額の補助を行ったことや、コロナ感染症の影響を受けた事業者への支援金や、出産・子育て応援給付金を給付したことから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・物件費については、ふるさと納税の寄付額が増となったことに伴い、返礼品等に係る費用も増加し、類似団体平均を上回った。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令和３年度に実施した子育て世帯への臨時特別給付金や、住民税非課税世帯等臨時特別給付金に要した経費が減となったが、類似団体平均を大きく上回っていることから、健康対策の強化や単独扶助費の検証・見直しなどにより、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・普通建設事業費については、北部学校給食センターや鹿屋東中の空調化整備の完了などにより減となった。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ふるさと納税の寄付額が増となったことに伴う積立額の増や、これまでに実施した鹿屋女子高等学校や小中学校、北部学校給食センターの公共工事に係る市債償還金の増加に備えるため地方債管理積立金が増となり、類似団体平均を大きく上回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100,767
99,879
448.15
63,327,482
61,697,756
1,552,705
27,201,758
37,408,307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81788</xdr:rowOff>
    </xdr:from>
    <xdr:to>
      <xdr:col>24</xdr:col>
      <xdr:colOff>62865</xdr:colOff>
      <xdr:row>39</xdr:row>
      <xdr:rowOff>81026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5288"/>
          <a:ext cx="1270" cy="1542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84853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81026</xdr:rowOff>
    </xdr:from>
    <xdr:to>
      <xdr:col>24</xdr:col>
      <xdr:colOff>152400</xdr:colOff>
      <xdr:row>39</xdr:row>
      <xdr:rowOff>81026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28465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81788</xdr:rowOff>
    </xdr:from>
    <xdr:to>
      <xdr:col>24</xdr:col>
      <xdr:colOff>152400</xdr:colOff>
      <xdr:row>30</xdr:row>
      <xdr:rowOff>81788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164084</xdr:rowOff>
    </xdr:from>
    <xdr:to>
      <xdr:col>24</xdr:col>
      <xdr:colOff>63500</xdr:colOff>
      <xdr:row>33</xdr:row>
      <xdr:rowOff>122174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50484"/>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89425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47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110998</xdr:rowOff>
    </xdr:from>
    <xdr:to>
      <xdr:col>24</xdr:col>
      <xdr:colOff>114300</xdr:colOff>
      <xdr:row>34</xdr:row>
      <xdr:rowOff>41148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6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107696</xdr:rowOff>
    </xdr:from>
    <xdr:to>
      <xdr:col>19</xdr:col>
      <xdr:colOff>177800</xdr:colOff>
      <xdr:row>32</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594096"/>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161290</xdr:rowOff>
    </xdr:from>
    <xdr:to>
      <xdr:col>20</xdr:col>
      <xdr:colOff>38100</xdr:colOff>
      <xdr:row>34</xdr:row>
      <xdr:rowOff>91440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1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82567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151130</xdr:rowOff>
    </xdr:from>
    <xdr:to>
      <xdr:col>15</xdr:col>
      <xdr:colOff>50800</xdr:colOff>
      <xdr:row>32</xdr:row>
      <xdr:rowOff>107696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660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171196</xdr:rowOff>
    </xdr:from>
    <xdr:to>
      <xdr:col>15</xdr:col>
      <xdr:colOff>101600</xdr:colOff>
      <xdr:row>33</xdr:row>
      <xdr:rowOff>101346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92473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151130</xdr:rowOff>
    </xdr:from>
    <xdr:to>
      <xdr:col>10</xdr:col>
      <xdr:colOff>114300</xdr:colOff>
      <xdr:row>32</xdr:row>
      <xdr:rowOff>129032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66080"/>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17272</xdr:rowOff>
    </xdr:from>
    <xdr:to>
      <xdr:col>10</xdr:col>
      <xdr:colOff>165100</xdr:colOff>
      <xdr:row>32</xdr:row>
      <xdr:rowOff>118872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5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109999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46228</xdr:rowOff>
    </xdr:from>
    <xdr:to>
      <xdr:col>6</xdr:col>
      <xdr:colOff>38100</xdr:colOff>
      <xdr:row>32</xdr:row>
      <xdr:rowOff>147828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5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164355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3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71374</xdr:rowOff>
    </xdr:from>
    <xdr:to>
      <xdr:col>24</xdr:col>
      <xdr:colOff>114300</xdr:colOff>
      <xdr:row>34</xdr:row>
      <xdr:rowOff>1524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94251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113284</xdr:rowOff>
    </xdr:from>
    <xdr:to>
      <xdr:col>20</xdr:col>
      <xdr:colOff>38100</xdr:colOff>
      <xdr:row>33</xdr:row>
      <xdr:rowOff>43434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59961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7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56896</xdr:rowOff>
    </xdr:from>
    <xdr:to>
      <xdr:col>15</xdr:col>
      <xdr:colOff>101600</xdr:colOff>
      <xdr:row>32</xdr:row>
      <xdr:rowOff>158496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3573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100330</xdr:rowOff>
    </xdr:from>
    <xdr:to>
      <xdr:col>10</xdr:col>
      <xdr:colOff>165100</xdr:colOff>
      <xdr:row>32</xdr:row>
      <xdr:rowOff>30480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47007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78232</xdr:rowOff>
    </xdr:from>
    <xdr:to>
      <xdr:col>6</xdr:col>
      <xdr:colOff>38100</xdr:colOff>
      <xdr:row>33</xdr:row>
      <xdr:rowOff>8382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170959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6208</xdr:rowOff>
    </xdr:from>
    <xdr:to>
      <xdr:col>24</xdr:col>
      <xdr:colOff>62865</xdr:colOff>
      <xdr:row>59</xdr:row>
      <xdr:rowOff>124874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921608"/>
          <a:ext cx="1270" cy="131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128701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124874</xdr:rowOff>
    </xdr:from>
    <xdr:to>
      <xdr:col>24</xdr:col>
      <xdr:colOff>152400</xdr:colOff>
      <xdr:row>59</xdr:row>
      <xdr:rowOff>124874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4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124335</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9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6208</xdr:rowOff>
    </xdr:from>
    <xdr:to>
      <xdr:col>24</xdr:col>
      <xdr:colOff>152400</xdr:colOff>
      <xdr:row>52</xdr:row>
      <xdr:rowOff>6208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2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138699</xdr:rowOff>
    </xdr:from>
    <xdr:to>
      <xdr:col>24</xdr:col>
      <xdr:colOff>63500</xdr:colOff>
      <xdr:row>54</xdr:row>
      <xdr:rowOff>161123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225549"/>
          <a:ext cx="838200" cy="19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153063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5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3186</xdr:rowOff>
    </xdr:from>
    <xdr:to>
      <xdr:col>24</xdr:col>
      <xdr:colOff>114300</xdr:colOff>
      <xdr:row>57</xdr:row>
      <xdr:rowOff>104786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3171</xdr:rowOff>
    </xdr:from>
    <xdr:to>
      <xdr:col>19</xdr:col>
      <xdr:colOff>177800</xdr:colOff>
      <xdr:row>54</xdr:row>
      <xdr:rowOff>161123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747121"/>
          <a:ext cx="889000" cy="67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83152</xdr:rowOff>
    </xdr:from>
    <xdr:to>
      <xdr:col>20</xdr:col>
      <xdr:colOff>38100</xdr:colOff>
      <xdr:row>58</xdr:row>
      <xdr:rowOff>13302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5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4429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4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3171</xdr:rowOff>
    </xdr:from>
    <xdr:to>
      <xdr:col>15</xdr:col>
      <xdr:colOff>50800</xdr:colOff>
      <xdr:row>57</xdr:row>
      <xdr:rowOff>119213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747121"/>
          <a:ext cx="889000" cy="114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105860</xdr:rowOff>
    </xdr:from>
    <xdr:to>
      <xdr:col>15</xdr:col>
      <xdr:colOff>101600</xdr:colOff>
      <xdr:row>53</xdr:row>
      <xdr:rowOff>36010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27137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11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119213</xdr:rowOff>
    </xdr:from>
    <xdr:to>
      <xdr:col>10</xdr:col>
      <xdr:colOff>114300</xdr:colOff>
      <xdr:row>57</xdr:row>
      <xdr:rowOff>171312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91863"/>
          <a:ext cx="889000" cy="5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50005</xdr:rowOff>
    </xdr:from>
    <xdr:to>
      <xdr:col>10</xdr:col>
      <xdr:colOff>165100</xdr:colOff>
      <xdr:row>59</xdr:row>
      <xdr:rowOff>151605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6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142732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25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76338</xdr:rowOff>
    </xdr:from>
    <xdr:to>
      <xdr:col>6</xdr:col>
      <xdr:colOff>38100</xdr:colOff>
      <xdr:row>60</xdr:row>
      <xdr:rowOff>6488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9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169065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8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87899</xdr:rowOff>
    </xdr:from>
    <xdr:to>
      <xdr:col>24</xdr:col>
      <xdr:colOff>114300</xdr:colOff>
      <xdr:row>54</xdr:row>
      <xdr:rowOff>18049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17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110776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2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110323</xdr:rowOff>
    </xdr:from>
    <xdr:to>
      <xdr:col>20</xdr:col>
      <xdr:colOff>38100</xdr:colOff>
      <xdr:row>55</xdr:row>
      <xdr:rowOff>40473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3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57000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14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123821</xdr:rowOff>
    </xdr:from>
    <xdr:to>
      <xdr:col>15</xdr:col>
      <xdr:colOff>101600</xdr:colOff>
      <xdr:row>51</xdr:row>
      <xdr:rowOff>53971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69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70498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47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68413</xdr:rowOff>
    </xdr:from>
    <xdr:to>
      <xdr:col>10</xdr:col>
      <xdr:colOff>165100</xdr:colOff>
      <xdr:row>57</xdr:row>
      <xdr:rowOff>170013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15090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120512</xdr:rowOff>
    </xdr:from>
    <xdr:to>
      <xdr:col>6</xdr:col>
      <xdr:colOff>38100</xdr:colOff>
      <xdr:row>58</xdr:row>
      <xdr:rowOff>50662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67189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6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66948</xdr:rowOff>
    </xdr:from>
    <xdr:to>
      <xdr:col>24</xdr:col>
      <xdr:colOff>62865</xdr:colOff>
      <xdr:row>79</xdr:row>
      <xdr:rowOff>52623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9898"/>
          <a:ext cx="1270" cy="13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56450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52623</xdr:rowOff>
    </xdr:from>
    <xdr:to>
      <xdr:col>24</xdr:col>
      <xdr:colOff>152400</xdr:colOff>
      <xdr:row>79</xdr:row>
      <xdr:rowOff>52623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9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66948</xdr:rowOff>
    </xdr:from>
    <xdr:to>
      <xdr:col>24</xdr:col>
      <xdr:colOff>152400</xdr:colOff>
      <xdr:row>71</xdr:row>
      <xdr:rowOff>66948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160845</xdr:rowOff>
    </xdr:from>
    <xdr:to>
      <xdr:col>24</xdr:col>
      <xdr:colOff>63500</xdr:colOff>
      <xdr:row>72</xdr:row>
      <xdr:rowOff>105429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162345"/>
          <a:ext cx="838200" cy="28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75614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43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97187</xdr:rowOff>
    </xdr:from>
    <xdr:to>
      <xdr:col>24</xdr:col>
      <xdr:colOff>114300</xdr:colOff>
      <xdr:row>76</xdr:row>
      <xdr:rowOff>27338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55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160845</xdr:rowOff>
    </xdr:from>
    <xdr:to>
      <xdr:col>19</xdr:col>
      <xdr:colOff>177800</xdr:colOff>
      <xdr:row>74</xdr:row>
      <xdr:rowOff>79311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162345"/>
          <a:ext cx="889000" cy="60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72593</xdr:rowOff>
    </xdr:from>
    <xdr:to>
      <xdr:col>20</xdr:col>
      <xdr:colOff>38100</xdr:colOff>
      <xdr:row>75</xdr:row>
      <xdr:rowOff>2743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165320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79311</xdr:rowOff>
    </xdr:from>
    <xdr:to>
      <xdr:col>15</xdr:col>
      <xdr:colOff>50800</xdr:colOff>
      <xdr:row>75</xdr:row>
      <xdr:rowOff>117887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766611"/>
          <a:ext cx="889000" cy="2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114294</xdr:rowOff>
    </xdr:from>
    <xdr:to>
      <xdr:col>15</xdr:col>
      <xdr:colOff>101600</xdr:colOff>
      <xdr:row>76</xdr:row>
      <xdr:rowOff>44444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35571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117887</xdr:rowOff>
    </xdr:from>
    <xdr:to>
      <xdr:col>10</xdr:col>
      <xdr:colOff>114300</xdr:colOff>
      <xdr:row>76</xdr:row>
      <xdr:rowOff>158141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76637"/>
          <a:ext cx="889000" cy="2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141002</xdr:rowOff>
    </xdr:from>
    <xdr:to>
      <xdr:col>10</xdr:col>
      <xdr:colOff>165100</xdr:colOff>
      <xdr:row>77</xdr:row>
      <xdr:rowOff>71152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62279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6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94614</xdr:rowOff>
    </xdr:from>
    <xdr:to>
      <xdr:col>6</xdr:col>
      <xdr:colOff>38100</xdr:colOff>
      <xdr:row>78</xdr:row>
      <xdr:rowOff>24764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15891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8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54629</xdr:rowOff>
    </xdr:from>
    <xdr:to>
      <xdr:col>24</xdr:col>
      <xdr:colOff>114300</xdr:colOff>
      <xdr:row>72</xdr:row>
      <xdr:rowOff>156229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3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77506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25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110045</xdr:rowOff>
    </xdr:from>
    <xdr:to>
      <xdr:col>20</xdr:col>
      <xdr:colOff>38100</xdr:colOff>
      <xdr:row>71</xdr:row>
      <xdr:rowOff>40195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1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56722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188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28511</xdr:rowOff>
    </xdr:from>
    <xdr:to>
      <xdr:col>15</xdr:col>
      <xdr:colOff>101600</xdr:colOff>
      <xdr:row>74</xdr:row>
      <xdr:rowOff>130111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146638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9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67087</xdr:rowOff>
    </xdr:from>
    <xdr:to>
      <xdr:col>10</xdr:col>
      <xdr:colOff>165100</xdr:colOff>
      <xdr:row>75</xdr:row>
      <xdr:rowOff>168687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2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13764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0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107341</xdr:rowOff>
    </xdr:from>
    <xdr:to>
      <xdr:col>6</xdr:col>
      <xdr:colOff>38100</xdr:colOff>
      <xdr:row>77</xdr:row>
      <xdr:rowOff>37491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54018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1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26040</xdr:rowOff>
    </xdr:from>
    <xdr:to>
      <xdr:col>24</xdr:col>
      <xdr:colOff>62865</xdr:colOff>
      <xdr:row>97</xdr:row>
      <xdr:rowOff>114371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7990"/>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118198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4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114371</xdr:rowOff>
    </xdr:from>
    <xdr:to>
      <xdr:col>24</xdr:col>
      <xdr:colOff>152400</xdr:colOff>
      <xdr:row>97</xdr:row>
      <xdr:rowOff>114371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4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144167</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26040</xdr:rowOff>
    </xdr:from>
    <xdr:to>
      <xdr:col>24</xdr:col>
      <xdr:colOff>152400</xdr:colOff>
      <xdr:row>91</xdr:row>
      <xdr:rowOff>26040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148935</xdr:rowOff>
    </xdr:from>
    <xdr:to>
      <xdr:col>24</xdr:col>
      <xdr:colOff>63500</xdr:colOff>
      <xdr:row>96</xdr:row>
      <xdr:rowOff>151358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08135"/>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144192</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5917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121315</xdr:rowOff>
    </xdr:from>
    <xdr:to>
      <xdr:col>24</xdr:col>
      <xdr:colOff>114300</xdr:colOff>
      <xdr:row>94</xdr:row>
      <xdr:rowOff>51465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0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151358</xdr:rowOff>
    </xdr:from>
    <xdr:to>
      <xdr:col>19</xdr:col>
      <xdr:colOff>177800</xdr:colOff>
      <xdr:row>98</xdr:row>
      <xdr:rowOff>83235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10558"/>
          <a:ext cx="889000" cy="2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120355</xdr:rowOff>
    </xdr:from>
    <xdr:to>
      <xdr:col>20</xdr:col>
      <xdr:colOff>38100</xdr:colOff>
      <xdr:row>94</xdr:row>
      <xdr:rowOff>50505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0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67032</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58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83235</xdr:rowOff>
    </xdr:from>
    <xdr:to>
      <xdr:col>15</xdr:col>
      <xdr:colOff>50800</xdr:colOff>
      <xdr:row>98</xdr:row>
      <xdr:rowOff>90596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85335"/>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62291</xdr:rowOff>
    </xdr:from>
    <xdr:to>
      <xdr:col>15</xdr:col>
      <xdr:colOff>101600</xdr:colOff>
      <xdr:row>95</xdr:row>
      <xdr:rowOff>163891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3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8968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1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90596</xdr:rowOff>
    </xdr:from>
    <xdr:to>
      <xdr:col>10</xdr:col>
      <xdr:colOff>114300</xdr:colOff>
      <xdr:row>98</xdr:row>
      <xdr:rowOff>149575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92696"/>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13782</xdr:rowOff>
    </xdr:from>
    <xdr:to>
      <xdr:col>10</xdr:col>
      <xdr:colOff>165100</xdr:colOff>
      <xdr:row>96</xdr:row>
      <xdr:rowOff>115382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47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131909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4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125110</xdr:rowOff>
    </xdr:from>
    <xdr:to>
      <xdr:col>6</xdr:col>
      <xdr:colOff>38100</xdr:colOff>
      <xdr:row>97</xdr:row>
      <xdr:rowOff>55260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8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71787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98135</xdr:rowOff>
    </xdr:from>
    <xdr:to>
      <xdr:col>24</xdr:col>
      <xdr:colOff>114300</xdr:colOff>
      <xdr:row>97</xdr:row>
      <xdr:rowOff>28285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76562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3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100558</xdr:rowOff>
    </xdr:from>
    <xdr:to>
      <xdr:col>20</xdr:col>
      <xdr:colOff>38100</xdr:colOff>
      <xdr:row>97</xdr:row>
      <xdr:rowOff>30708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21835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5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32435</xdr:rowOff>
    </xdr:from>
    <xdr:to>
      <xdr:col>15</xdr:col>
      <xdr:colOff>101600</xdr:colOff>
      <xdr:row>98</xdr:row>
      <xdr:rowOff>134035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125162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2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39796</xdr:rowOff>
    </xdr:from>
    <xdr:to>
      <xdr:col>10</xdr:col>
      <xdr:colOff>165100</xdr:colOff>
      <xdr:row>98</xdr:row>
      <xdr:rowOff>141396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132523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3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98775</xdr:rowOff>
    </xdr:from>
    <xdr:to>
      <xdr:col>6</xdr:col>
      <xdr:colOff>38100</xdr:colOff>
      <xdr:row>99</xdr:row>
      <xdr:rowOff>28925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20052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9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121412</xdr:rowOff>
    </xdr:from>
    <xdr:to>
      <xdr:col>54</xdr:col>
      <xdr:colOff>189865</xdr:colOff>
      <xdr:row>39</xdr:row>
      <xdr:rowOff>44196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36362"/>
          <a:ext cx="1270" cy="12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48023</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5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44196</xdr:rowOff>
    </xdr:from>
    <xdr:to>
      <xdr:col>55</xdr:col>
      <xdr:colOff>88900</xdr:colOff>
      <xdr:row>39</xdr:row>
      <xdr:rowOff>44196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0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68089</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1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121412</xdr:rowOff>
    </xdr:from>
    <xdr:to>
      <xdr:col>55</xdr:col>
      <xdr:colOff>88900</xdr:colOff>
      <xdr:row>31</xdr:row>
      <xdr:rowOff>121412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3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129667</xdr:rowOff>
    </xdr:from>
    <xdr:to>
      <xdr:col>55</xdr:col>
      <xdr:colOff>0</xdr:colOff>
      <xdr:row>38</xdr:row>
      <xdr:rowOff>143129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44767"/>
          <a:ext cx="8382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163212</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5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140335</xdr:rowOff>
    </xdr:from>
    <xdr:to>
      <xdr:col>55</xdr:col>
      <xdr:colOff>50800</xdr:colOff>
      <xdr:row>38</xdr:row>
      <xdr:rowOff>70485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143129</xdr:rowOff>
    </xdr:from>
    <xdr:to>
      <xdr:col>50</xdr:col>
      <xdr:colOff>114300</xdr:colOff>
      <xdr:row>38</xdr:row>
      <xdr:rowOff>146050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58229"/>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141859</xdr:rowOff>
    </xdr:from>
    <xdr:to>
      <xdr:col>50</xdr:col>
      <xdr:colOff>165100</xdr:colOff>
      <xdr:row>38</xdr:row>
      <xdr:rowOff>72010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5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88536</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6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144145</xdr:rowOff>
    </xdr:from>
    <xdr:to>
      <xdr:col>45</xdr:col>
      <xdr:colOff>177800</xdr:colOff>
      <xdr:row>38</xdr:row>
      <xdr:rowOff>146050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9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162052</xdr:rowOff>
    </xdr:from>
    <xdr:to>
      <xdr:col>46</xdr:col>
      <xdr:colOff>38100</xdr:colOff>
      <xdr:row>38</xdr:row>
      <xdr:rowOff>92202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108729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141859</xdr:rowOff>
    </xdr:from>
    <xdr:to>
      <xdr:col>41</xdr:col>
      <xdr:colOff>50800</xdr:colOff>
      <xdr:row>38</xdr:row>
      <xdr:rowOff>144145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695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151892</xdr:rowOff>
    </xdr:from>
    <xdr:to>
      <xdr:col>41</xdr:col>
      <xdr:colOff>101600</xdr:colOff>
      <xdr:row>38</xdr:row>
      <xdr:rowOff>82042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98569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152273</xdr:rowOff>
    </xdr:from>
    <xdr:to>
      <xdr:col>36</xdr:col>
      <xdr:colOff>165100</xdr:colOff>
      <xdr:row>38</xdr:row>
      <xdr:rowOff>82423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98950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78867</xdr:rowOff>
    </xdr:from>
    <xdr:to>
      <xdr:col>55</xdr:col>
      <xdr:colOff>50800</xdr:colOff>
      <xdr:row>39</xdr:row>
      <xdr:rowOff>9017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165244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92329</xdr:rowOff>
    </xdr:from>
    <xdr:to>
      <xdr:col>50</xdr:col>
      <xdr:colOff>165100</xdr:colOff>
      <xdr:row>39</xdr:row>
      <xdr:rowOff>22479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13606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00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95250</xdr:rowOff>
    </xdr:from>
    <xdr:to>
      <xdr:col>46</xdr:col>
      <xdr:colOff>38100</xdr:colOff>
      <xdr:row>39</xdr:row>
      <xdr:rowOff>25400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16527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93345</xdr:rowOff>
    </xdr:from>
    <xdr:to>
      <xdr:col>41</xdr:col>
      <xdr:colOff>101600</xdr:colOff>
      <xdr:row>39</xdr:row>
      <xdr:rowOff>23495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14622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01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91059</xdr:rowOff>
    </xdr:from>
    <xdr:to>
      <xdr:col>36</xdr:col>
      <xdr:colOff>165100</xdr:colOff>
      <xdr:row>39</xdr:row>
      <xdr:rowOff>21209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12336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5381</xdr:rowOff>
    </xdr:from>
    <xdr:to>
      <xdr:col>54</xdr:col>
      <xdr:colOff>189865</xdr:colOff>
      <xdr:row>58</xdr:row>
      <xdr:rowOff>166315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9092231"/>
          <a:ext cx="1270" cy="1018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170142</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166315</xdr:rowOff>
    </xdr:from>
    <xdr:to>
      <xdr:col>55</xdr:col>
      <xdr:colOff>88900</xdr:colOff>
      <xdr:row>58</xdr:row>
      <xdr:rowOff>166315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1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123508</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8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5381</xdr:rowOff>
    </xdr:from>
    <xdr:to>
      <xdr:col>55</xdr:col>
      <xdr:colOff>88900</xdr:colOff>
      <xdr:row>53</xdr:row>
      <xdr:rowOff>5381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90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33303</xdr:rowOff>
    </xdr:from>
    <xdr:to>
      <xdr:col>55</xdr:col>
      <xdr:colOff>0</xdr:colOff>
      <xdr:row>56</xdr:row>
      <xdr:rowOff>21873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463053"/>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134111</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155684</xdr:rowOff>
    </xdr:from>
    <xdr:to>
      <xdr:col>55</xdr:col>
      <xdr:colOff>50800</xdr:colOff>
      <xdr:row>56</xdr:row>
      <xdr:rowOff>85834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146525</xdr:rowOff>
    </xdr:from>
    <xdr:to>
      <xdr:col>50</xdr:col>
      <xdr:colOff>114300</xdr:colOff>
      <xdr:row>56</xdr:row>
      <xdr:rowOff>21873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233375"/>
          <a:ext cx="889000" cy="38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64701</xdr:rowOff>
    </xdr:from>
    <xdr:to>
      <xdr:col>50</xdr:col>
      <xdr:colOff>165100</xdr:colOff>
      <xdr:row>56</xdr:row>
      <xdr:rowOff>166301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66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157428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7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155963</xdr:rowOff>
    </xdr:from>
    <xdr:to>
      <xdr:col>45</xdr:col>
      <xdr:colOff>177800</xdr:colOff>
      <xdr:row>53</xdr:row>
      <xdr:rowOff>146525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8728463"/>
          <a:ext cx="889000" cy="50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132334</xdr:rowOff>
    </xdr:from>
    <xdr:to>
      <xdr:col>46</xdr:col>
      <xdr:colOff>38100</xdr:colOff>
      <xdr:row>58</xdr:row>
      <xdr:rowOff>62484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0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53611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99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155963</xdr:rowOff>
    </xdr:from>
    <xdr:to>
      <xdr:col>41</xdr:col>
      <xdr:colOff>50800</xdr:colOff>
      <xdr:row>54</xdr:row>
      <xdr:rowOff>66385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8728463"/>
          <a:ext cx="889000" cy="59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99906</xdr:rowOff>
    </xdr:from>
    <xdr:to>
      <xdr:col>41</xdr:col>
      <xdr:colOff>101600</xdr:colOff>
      <xdr:row>58</xdr:row>
      <xdr:rowOff>30056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7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21183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9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90990</xdr:rowOff>
    </xdr:from>
    <xdr:to>
      <xdr:col>36</xdr:col>
      <xdr:colOff>165100</xdr:colOff>
      <xdr:row>58</xdr:row>
      <xdr:rowOff>21140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12267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9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153953</xdr:rowOff>
    </xdr:from>
    <xdr:to>
      <xdr:col>55</xdr:col>
      <xdr:colOff>50800</xdr:colOff>
      <xdr:row>55</xdr:row>
      <xdr:rowOff>84103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4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5380</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26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142523</xdr:rowOff>
    </xdr:from>
    <xdr:to>
      <xdr:col>50</xdr:col>
      <xdr:colOff>165100</xdr:colOff>
      <xdr:row>56</xdr:row>
      <xdr:rowOff>72673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57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89200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3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95725</xdr:rowOff>
    </xdr:from>
    <xdr:to>
      <xdr:col>46</xdr:col>
      <xdr:colOff>38100</xdr:colOff>
      <xdr:row>54</xdr:row>
      <xdr:rowOff>25875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1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42402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89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105163</xdr:rowOff>
    </xdr:from>
    <xdr:to>
      <xdr:col>41</xdr:col>
      <xdr:colOff>101600</xdr:colOff>
      <xdr:row>51</xdr:row>
      <xdr:rowOff>35313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86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51840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45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15585</xdr:rowOff>
    </xdr:from>
    <xdr:to>
      <xdr:col>36</xdr:col>
      <xdr:colOff>165100</xdr:colOff>
      <xdr:row>54</xdr:row>
      <xdr:rowOff>117185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2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133712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04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124580</xdr:rowOff>
    </xdr:from>
    <xdr:to>
      <xdr:col>54</xdr:col>
      <xdr:colOff>189865</xdr:colOff>
      <xdr:row>77</xdr:row>
      <xdr:rowOff>76346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26080"/>
          <a:ext cx="1270" cy="115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80173</xdr:rowOff>
    </xdr:from>
    <xdr:ext cx="534377"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2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76346</xdr:rowOff>
    </xdr:from>
    <xdr:to>
      <xdr:col>55</xdr:col>
      <xdr:colOff>88900</xdr:colOff>
      <xdr:row>77</xdr:row>
      <xdr:rowOff>76346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27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71257</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124580</xdr:rowOff>
    </xdr:from>
    <xdr:to>
      <xdr:col>55</xdr:col>
      <xdr:colOff>88900</xdr:colOff>
      <xdr:row>70</xdr:row>
      <xdr:rowOff>124580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2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113574</xdr:rowOff>
    </xdr:from>
    <xdr:to>
      <xdr:col>55</xdr:col>
      <xdr:colOff>0</xdr:colOff>
      <xdr:row>77</xdr:row>
      <xdr:rowOff>907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4377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14850</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702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163423</xdr:rowOff>
    </xdr:from>
    <xdr:to>
      <xdr:col>55</xdr:col>
      <xdr:colOff>50800</xdr:colOff>
      <xdr:row>75</xdr:row>
      <xdr:rowOff>93573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28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94796</xdr:rowOff>
    </xdr:from>
    <xdr:to>
      <xdr:col>50</xdr:col>
      <xdr:colOff>114300</xdr:colOff>
      <xdr:row>76</xdr:row>
      <xdr:rowOff>113574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24996"/>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58659</xdr:rowOff>
    </xdr:from>
    <xdr:to>
      <xdr:col>50</xdr:col>
      <xdr:colOff>165100</xdr:colOff>
      <xdr:row>75</xdr:row>
      <xdr:rowOff>160260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1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5336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94796</xdr:rowOff>
    </xdr:from>
    <xdr:to>
      <xdr:col>45</xdr:col>
      <xdr:colOff>177800</xdr:colOff>
      <xdr:row>78</xdr:row>
      <xdr:rowOff>5186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24996"/>
          <a:ext cx="889000" cy="25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113164</xdr:rowOff>
    </xdr:from>
    <xdr:to>
      <xdr:col>46</xdr:col>
      <xdr:colOff>38100</xdr:colOff>
      <xdr:row>75</xdr:row>
      <xdr:rowOff>43314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280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59841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5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5186</xdr:rowOff>
    </xdr:from>
    <xdr:to>
      <xdr:col>41</xdr:col>
      <xdr:colOff>50800</xdr:colOff>
      <xdr:row>78</xdr:row>
      <xdr:rowOff>56784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78286"/>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71591</xdr:rowOff>
    </xdr:from>
    <xdr:to>
      <xdr:col>41</xdr:col>
      <xdr:colOff>101600</xdr:colOff>
      <xdr:row>77</xdr:row>
      <xdr:rowOff>1741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18269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144418</xdr:rowOff>
    </xdr:from>
    <xdr:to>
      <xdr:col>36</xdr:col>
      <xdr:colOff>165100</xdr:colOff>
      <xdr:row>77</xdr:row>
      <xdr:rowOff>74568</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91094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9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121557</xdr:rowOff>
    </xdr:from>
    <xdr:to>
      <xdr:col>55</xdr:col>
      <xdr:colOff>50800</xdr:colOff>
      <xdr:row>77</xdr:row>
      <xdr:rowOff>51707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36484</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6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62774</xdr:rowOff>
    </xdr:from>
    <xdr:to>
      <xdr:col>50</xdr:col>
      <xdr:colOff>165100</xdr:colOff>
      <xdr:row>76</xdr:row>
      <xdr:rowOff>164374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9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155501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18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43996</xdr:rowOff>
    </xdr:from>
    <xdr:to>
      <xdr:col>46</xdr:col>
      <xdr:colOff>38100</xdr:colOff>
      <xdr:row>76</xdr:row>
      <xdr:rowOff>145596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7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136723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16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125836</xdr:rowOff>
    </xdr:from>
    <xdr:to>
      <xdr:col>41</xdr:col>
      <xdr:colOff>101600</xdr:colOff>
      <xdr:row>78</xdr:row>
      <xdr:rowOff>55986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47113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2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5984</xdr:rowOff>
    </xdr:from>
    <xdr:to>
      <xdr:col>36</xdr:col>
      <xdr:colOff>165100</xdr:colOff>
      <xdr:row>78</xdr:row>
      <xdr:rowOff>107584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98711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31648</xdr:rowOff>
    </xdr:from>
    <xdr:to>
      <xdr:col>54</xdr:col>
      <xdr:colOff>189865</xdr:colOff>
      <xdr:row>98</xdr:row>
      <xdr:rowOff>53308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62148"/>
          <a:ext cx="1270" cy="139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57135</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5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53308</xdr:rowOff>
    </xdr:from>
    <xdr:to>
      <xdr:col>55</xdr:col>
      <xdr:colOff>88900</xdr:colOff>
      <xdr:row>98</xdr:row>
      <xdr:rowOff>53308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5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149775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3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31648</xdr:rowOff>
    </xdr:from>
    <xdr:to>
      <xdr:col>55</xdr:col>
      <xdr:colOff>88900</xdr:colOff>
      <xdr:row>90</xdr:row>
      <xdr:rowOff>31648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6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3987</xdr:rowOff>
    </xdr:from>
    <xdr:to>
      <xdr:col>55</xdr:col>
      <xdr:colOff>0</xdr:colOff>
      <xdr:row>98</xdr:row>
      <xdr:rowOff>15799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06087"/>
          <a:ext cx="8382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133056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49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110179</xdr:rowOff>
    </xdr:from>
    <xdr:to>
      <xdr:col>55</xdr:col>
      <xdr:colOff>50800</xdr:colOff>
      <xdr:row>96</xdr:row>
      <xdr:rowOff>40329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15799</xdr:rowOff>
    </xdr:from>
    <xdr:to>
      <xdr:col>50</xdr:col>
      <xdr:colOff>114300</xdr:colOff>
      <xdr:row>98</xdr:row>
      <xdr:rowOff>59937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17899"/>
          <a:ext cx="889000" cy="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119075</xdr:rowOff>
    </xdr:from>
    <xdr:to>
      <xdr:col>50</xdr:col>
      <xdr:colOff>165100</xdr:colOff>
      <xdr:row>96</xdr:row>
      <xdr:rowOff>49225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65752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23133</xdr:rowOff>
    </xdr:from>
    <xdr:to>
      <xdr:col>45</xdr:col>
      <xdr:colOff>177800</xdr:colOff>
      <xdr:row>98</xdr:row>
      <xdr:rowOff>59937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825233"/>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161404</xdr:rowOff>
    </xdr:from>
    <xdr:to>
      <xdr:col>46</xdr:col>
      <xdr:colOff>38100</xdr:colOff>
      <xdr:row>96</xdr:row>
      <xdr:rowOff>91554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108081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2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169456</xdr:rowOff>
    </xdr:from>
    <xdr:to>
      <xdr:col>41</xdr:col>
      <xdr:colOff>50800</xdr:colOff>
      <xdr:row>98</xdr:row>
      <xdr:rowOff>23133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800106"/>
          <a:ext cx="8890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27063</xdr:rowOff>
    </xdr:from>
    <xdr:to>
      <xdr:col>41</xdr:col>
      <xdr:colOff>101600</xdr:colOff>
      <xdr:row>96</xdr:row>
      <xdr:rowOff>128663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145190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158699</xdr:rowOff>
    </xdr:from>
    <xdr:to>
      <xdr:col>36</xdr:col>
      <xdr:colOff>165100</xdr:colOff>
      <xdr:row>96</xdr:row>
      <xdr:rowOff>88849</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105376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2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124637</xdr:rowOff>
    </xdr:from>
    <xdr:to>
      <xdr:col>55</xdr:col>
      <xdr:colOff>50800</xdr:colOff>
      <xdr:row>98</xdr:row>
      <xdr:rowOff>54787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39564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136449</xdr:rowOff>
    </xdr:from>
    <xdr:to>
      <xdr:col>50</xdr:col>
      <xdr:colOff>165100</xdr:colOff>
      <xdr:row>98</xdr:row>
      <xdr:rowOff>66599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57726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9137</xdr:rowOff>
    </xdr:from>
    <xdr:to>
      <xdr:col>46</xdr:col>
      <xdr:colOff>38100</xdr:colOff>
      <xdr:row>98</xdr:row>
      <xdr:rowOff>110737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101864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0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143783</xdr:rowOff>
    </xdr:from>
    <xdr:to>
      <xdr:col>41</xdr:col>
      <xdr:colOff>101600</xdr:colOff>
      <xdr:row>98</xdr:row>
      <xdr:rowOff>73933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65060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6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118656</xdr:rowOff>
    </xdr:from>
    <xdr:to>
      <xdr:col>36</xdr:col>
      <xdr:colOff>165100</xdr:colOff>
      <xdr:row>98</xdr:row>
      <xdr:rowOff>48806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39933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4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46736</xdr:rowOff>
    </xdr:from>
    <xdr:to>
      <xdr:col>85</xdr:col>
      <xdr:colOff>126364</xdr:colOff>
      <xdr:row>38</xdr:row>
      <xdr:rowOff>117348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61686"/>
          <a:ext cx="1269" cy="1270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121175</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117348</xdr:rowOff>
    </xdr:from>
    <xdr:to>
      <xdr:col>86</xdr:col>
      <xdr:colOff>25400</xdr:colOff>
      <xdr:row>38</xdr:row>
      <xdr:rowOff>117348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3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164863</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3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46736</xdr:rowOff>
    </xdr:from>
    <xdr:to>
      <xdr:col>86</xdr:col>
      <xdr:colOff>25400</xdr:colOff>
      <xdr:row>31</xdr:row>
      <xdr:rowOff>46736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6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6223</xdr:rowOff>
    </xdr:from>
    <xdr:to>
      <xdr:col>85</xdr:col>
      <xdr:colOff>127000</xdr:colOff>
      <xdr:row>38</xdr:row>
      <xdr:rowOff>117348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521323"/>
          <a:ext cx="838200" cy="1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66692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72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43815</xdr:rowOff>
    </xdr:from>
    <xdr:to>
      <xdr:col>85</xdr:col>
      <xdr:colOff>177800</xdr:colOff>
      <xdr:row>34</xdr:row>
      <xdr:rowOff>145415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587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74930</xdr:rowOff>
    </xdr:from>
    <xdr:to>
      <xdr:col>81</xdr:col>
      <xdr:colOff>50800</xdr:colOff>
      <xdr:row>38</xdr:row>
      <xdr:rowOff>6223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418580"/>
          <a:ext cx="889000" cy="1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16637</xdr:rowOff>
    </xdr:from>
    <xdr:to>
      <xdr:col>81</xdr:col>
      <xdr:colOff>101600</xdr:colOff>
      <xdr:row>34</xdr:row>
      <xdr:rowOff>118237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134764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6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74930</xdr:rowOff>
    </xdr:from>
    <xdr:to>
      <xdr:col>76</xdr:col>
      <xdr:colOff>114300</xdr:colOff>
      <xdr:row>38</xdr:row>
      <xdr:rowOff>41910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418580"/>
          <a:ext cx="889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52087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8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104394</xdr:rowOff>
    </xdr:from>
    <xdr:to>
      <xdr:col>71</xdr:col>
      <xdr:colOff>177800</xdr:colOff>
      <xdr:row>38</xdr:row>
      <xdr:rowOff>41910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448044"/>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146050</xdr:rowOff>
    </xdr:from>
    <xdr:to>
      <xdr:col>72</xdr:col>
      <xdr:colOff>38100</xdr:colOff>
      <xdr:row>36</xdr:row>
      <xdr:rowOff>76200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139573</xdr:rowOff>
    </xdr:from>
    <xdr:to>
      <xdr:col>67</xdr:col>
      <xdr:colOff>101600</xdr:colOff>
      <xdr:row>36</xdr:row>
      <xdr:rowOff>69723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86250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1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66548</xdr:rowOff>
    </xdr:from>
    <xdr:to>
      <xdr:col>85</xdr:col>
      <xdr:colOff>177800</xdr:colOff>
      <xdr:row>38</xdr:row>
      <xdr:rowOff>168148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152925</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4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126873</xdr:rowOff>
    </xdr:from>
    <xdr:to>
      <xdr:col>81</xdr:col>
      <xdr:colOff>101600</xdr:colOff>
      <xdr:row>38</xdr:row>
      <xdr:rowOff>57023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48150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56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24130</xdr:rowOff>
    </xdr:from>
    <xdr:to>
      <xdr:col>76</xdr:col>
      <xdr:colOff>165100</xdr:colOff>
      <xdr:row>37</xdr:row>
      <xdr:rowOff>125730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116857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6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162560</xdr:rowOff>
    </xdr:from>
    <xdr:to>
      <xdr:col>72</xdr:col>
      <xdr:colOff>38100</xdr:colOff>
      <xdr:row>38</xdr:row>
      <xdr:rowOff>92710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83837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53594</xdr:rowOff>
    </xdr:from>
    <xdr:to>
      <xdr:col>67</xdr:col>
      <xdr:colOff>101600</xdr:colOff>
      <xdr:row>37</xdr:row>
      <xdr:rowOff>155194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146321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8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145758</xdr:rowOff>
    </xdr:from>
    <xdr:to>
      <xdr:col>85</xdr:col>
      <xdr:colOff>126364</xdr:colOff>
      <xdr:row>59</xdr:row>
      <xdr:rowOff>50226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8258"/>
          <a:ext cx="1269" cy="144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54053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6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50226</xdr:rowOff>
    </xdr:from>
    <xdr:to>
      <xdr:col>86</xdr:col>
      <xdr:colOff>25400</xdr:colOff>
      <xdr:row>59</xdr:row>
      <xdr:rowOff>50226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6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92435</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99,735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145758</xdr:rowOff>
    </xdr:from>
    <xdr:to>
      <xdr:col>86</xdr:col>
      <xdr:colOff>25400</xdr:colOff>
      <xdr:row>50</xdr:row>
      <xdr:rowOff>145758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5626</xdr:rowOff>
    </xdr:from>
    <xdr:to>
      <xdr:col>85</xdr:col>
      <xdr:colOff>127000</xdr:colOff>
      <xdr:row>56</xdr:row>
      <xdr:rowOff>107765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435376"/>
          <a:ext cx="838200" cy="27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57096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34219</xdr:rowOff>
    </xdr:from>
    <xdr:to>
      <xdr:col>85</xdr:col>
      <xdr:colOff>177800</xdr:colOff>
      <xdr:row>56</xdr:row>
      <xdr:rowOff>135819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24143</xdr:rowOff>
    </xdr:from>
    <xdr:to>
      <xdr:col>81</xdr:col>
      <xdr:colOff>50800</xdr:colOff>
      <xdr:row>55</xdr:row>
      <xdr:rowOff>5626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110993"/>
          <a:ext cx="889000" cy="3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53239</xdr:rowOff>
    </xdr:from>
    <xdr:to>
      <xdr:col>81</xdr:col>
      <xdr:colOff>101600</xdr:colOff>
      <xdr:row>56</xdr:row>
      <xdr:rowOff>154839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5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145966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24143</xdr:rowOff>
    </xdr:from>
    <xdr:to>
      <xdr:col>76</xdr:col>
      <xdr:colOff>114300</xdr:colOff>
      <xdr:row>55</xdr:row>
      <xdr:rowOff>41036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110993"/>
          <a:ext cx="889000" cy="35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13142</xdr:rowOff>
    </xdr:from>
    <xdr:to>
      <xdr:col>76</xdr:col>
      <xdr:colOff>165100</xdr:colOff>
      <xdr:row>56</xdr:row>
      <xdr:rowOff>114742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1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105869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25446</xdr:rowOff>
    </xdr:from>
    <xdr:to>
      <xdr:col>71</xdr:col>
      <xdr:colOff>177800</xdr:colOff>
      <xdr:row>55</xdr:row>
      <xdr:rowOff>41036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455196"/>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88626</xdr:rowOff>
    </xdr:from>
    <xdr:to>
      <xdr:col>72</xdr:col>
      <xdr:colOff>38100</xdr:colOff>
      <xdr:row>57</xdr:row>
      <xdr:rowOff>18776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9903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23475</xdr:rowOff>
    </xdr:from>
    <xdr:to>
      <xdr:col>67</xdr:col>
      <xdr:colOff>101600</xdr:colOff>
      <xdr:row>57</xdr:row>
      <xdr:rowOff>125075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116202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8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56965</xdr:rowOff>
    </xdr:from>
    <xdr:to>
      <xdr:col>85</xdr:col>
      <xdr:colOff>177800</xdr:colOff>
      <xdr:row>56</xdr:row>
      <xdr:rowOff>158565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35392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3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126276</xdr:rowOff>
    </xdr:from>
    <xdr:to>
      <xdr:col>81</xdr:col>
      <xdr:colOff>101600</xdr:colOff>
      <xdr:row>55</xdr:row>
      <xdr:rowOff>56426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3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72953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15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144793</xdr:rowOff>
    </xdr:from>
    <xdr:to>
      <xdr:col>76</xdr:col>
      <xdr:colOff>165100</xdr:colOff>
      <xdr:row>53</xdr:row>
      <xdr:rowOff>74943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06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91470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83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161686</xdr:rowOff>
    </xdr:from>
    <xdr:to>
      <xdr:col>72</xdr:col>
      <xdr:colOff>38100</xdr:colOff>
      <xdr:row>55</xdr:row>
      <xdr:rowOff>91836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108363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19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146096</xdr:rowOff>
    </xdr:from>
    <xdr:to>
      <xdr:col>67</xdr:col>
      <xdr:colOff>101600</xdr:colOff>
      <xdr:row>55</xdr:row>
      <xdr:rowOff>76246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92773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75967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77467"/>
          <a:ext cx="1269" cy="1435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22644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5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75967</xdr:rowOff>
    </xdr:from>
    <xdr:to>
      <xdr:col>86</xdr:col>
      <xdr:colOff>25400</xdr:colOff>
      <xdr:row>70</xdr:row>
      <xdr:rowOff>75967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7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6838</xdr:rowOff>
    </xdr:from>
    <xdr:to>
      <xdr:col>85</xdr:col>
      <xdr:colOff>127000</xdr:colOff>
      <xdr:row>74</xdr:row>
      <xdr:rowOff>51460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2694138"/>
          <a:ext cx="838200" cy="4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485</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03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22058</xdr:rowOff>
    </xdr:from>
    <xdr:to>
      <xdr:col>85</xdr:col>
      <xdr:colOff>177800</xdr:colOff>
      <xdr:row>76</xdr:row>
      <xdr:rowOff>123658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0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63347</xdr:rowOff>
    </xdr:from>
    <xdr:to>
      <xdr:col>81</xdr:col>
      <xdr:colOff>50800</xdr:colOff>
      <xdr:row>74</xdr:row>
      <xdr:rowOff>6838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2236297"/>
          <a:ext cx="889000" cy="45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25898</xdr:rowOff>
    </xdr:from>
    <xdr:to>
      <xdr:col>81</xdr:col>
      <xdr:colOff>101600</xdr:colOff>
      <xdr:row>72</xdr:row>
      <xdr:rowOff>127498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23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144025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21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63347</xdr:rowOff>
    </xdr:from>
    <xdr:to>
      <xdr:col>76</xdr:col>
      <xdr:colOff>114300</xdr:colOff>
      <xdr:row>75</xdr:row>
      <xdr:rowOff>254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2236297"/>
          <a:ext cx="889000" cy="6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36413</xdr:rowOff>
    </xdr:from>
    <xdr:to>
      <xdr:col>76</xdr:col>
      <xdr:colOff>165100</xdr:colOff>
      <xdr:row>76</xdr:row>
      <xdr:rowOff>138013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06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129140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5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164115</xdr:rowOff>
    </xdr:from>
    <xdr:to>
      <xdr:col>71</xdr:col>
      <xdr:colOff>177800</xdr:colOff>
      <xdr:row>75</xdr:row>
      <xdr:rowOff>254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2165615"/>
          <a:ext cx="889000" cy="69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82956</xdr:rowOff>
    </xdr:from>
    <xdr:to>
      <xdr:col>72</xdr:col>
      <xdr:colOff>38100</xdr:colOff>
      <xdr:row>77</xdr:row>
      <xdr:rowOff>13106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1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4233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0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56164</xdr:rowOff>
    </xdr:from>
    <xdr:to>
      <xdr:col>67</xdr:col>
      <xdr:colOff>101600</xdr:colOff>
      <xdr:row>77</xdr:row>
      <xdr:rowOff>157764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5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148891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660</xdr:rowOff>
    </xdr:from>
    <xdr:to>
      <xdr:col>85</xdr:col>
      <xdr:colOff>177800</xdr:colOff>
      <xdr:row>74</xdr:row>
      <xdr:rowOff>102260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6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23537</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53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127488</xdr:rowOff>
    </xdr:from>
    <xdr:to>
      <xdr:col>81</xdr:col>
      <xdr:colOff>101600</xdr:colOff>
      <xdr:row>74</xdr:row>
      <xdr:rowOff>57638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26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48765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273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12547</xdr:rowOff>
    </xdr:from>
    <xdr:to>
      <xdr:col>76</xdr:col>
      <xdr:colOff>165100</xdr:colOff>
      <xdr:row>71</xdr:row>
      <xdr:rowOff>114147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21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130674</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196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120904</xdr:rowOff>
    </xdr:from>
    <xdr:to>
      <xdr:col>72</xdr:col>
      <xdr:colOff>38100</xdr:colOff>
      <xdr:row>75</xdr:row>
      <xdr:rowOff>51054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67581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258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113315</xdr:rowOff>
    </xdr:from>
    <xdr:to>
      <xdr:col>67</xdr:col>
      <xdr:colOff>101600</xdr:colOff>
      <xdr:row>71</xdr:row>
      <xdr:rowOff>43465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21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59992</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189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157665</xdr:rowOff>
    </xdr:from>
    <xdr:to>
      <xdr:col>85</xdr:col>
      <xdr:colOff>126364</xdr:colOff>
      <xdr:row>98</xdr:row>
      <xdr:rowOff>150177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59615"/>
          <a:ext cx="1269" cy="1192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154004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5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150177</xdr:rowOff>
    </xdr:from>
    <xdr:to>
      <xdr:col>86</xdr:col>
      <xdr:colOff>25400</xdr:colOff>
      <xdr:row>98</xdr:row>
      <xdr:rowOff>150177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5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104342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157665</xdr:rowOff>
    </xdr:from>
    <xdr:to>
      <xdr:col>86</xdr:col>
      <xdr:colOff>25400</xdr:colOff>
      <xdr:row>91</xdr:row>
      <xdr:rowOff>157665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5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68853</xdr:rowOff>
    </xdr:from>
    <xdr:to>
      <xdr:col>85</xdr:col>
      <xdr:colOff>127000</xdr:colOff>
      <xdr:row>96</xdr:row>
      <xdr:rowOff>100724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28053"/>
          <a:ext cx="8382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121797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98920</xdr:rowOff>
    </xdr:from>
    <xdr:to>
      <xdr:col>85</xdr:col>
      <xdr:colOff>177800</xdr:colOff>
      <xdr:row>95</xdr:row>
      <xdr:rowOff>29070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100724</xdr:rowOff>
    </xdr:from>
    <xdr:to>
      <xdr:col>81</xdr:col>
      <xdr:colOff>50800</xdr:colOff>
      <xdr:row>96</xdr:row>
      <xdr:rowOff>117735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59924"/>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11271</xdr:rowOff>
    </xdr:from>
    <xdr:to>
      <xdr:col>81</xdr:col>
      <xdr:colOff>101600</xdr:colOff>
      <xdr:row>95</xdr:row>
      <xdr:rowOff>112871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129398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117735</xdr:rowOff>
    </xdr:from>
    <xdr:to>
      <xdr:col>76</xdr:col>
      <xdr:colOff>114300</xdr:colOff>
      <xdr:row>96</xdr:row>
      <xdr:rowOff>160350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576935"/>
          <a:ext cx="8890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29959</xdr:rowOff>
    </xdr:from>
    <xdr:to>
      <xdr:col>76</xdr:col>
      <xdr:colOff>165100</xdr:colOff>
      <xdr:row>96</xdr:row>
      <xdr:rowOff>131559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148086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147777</xdr:rowOff>
    </xdr:from>
    <xdr:to>
      <xdr:col>71</xdr:col>
      <xdr:colOff>177800</xdr:colOff>
      <xdr:row>96</xdr:row>
      <xdr:rowOff>160350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60697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16472</xdr:rowOff>
    </xdr:from>
    <xdr:to>
      <xdr:col>72</xdr:col>
      <xdr:colOff>38100</xdr:colOff>
      <xdr:row>96</xdr:row>
      <xdr:rowOff>118072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134599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171138</xdr:rowOff>
    </xdr:from>
    <xdr:to>
      <xdr:col>67</xdr:col>
      <xdr:colOff>101600</xdr:colOff>
      <xdr:row>96</xdr:row>
      <xdr:rowOff>101288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117815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18053</xdr:rowOff>
    </xdr:from>
    <xdr:to>
      <xdr:col>85</xdr:col>
      <xdr:colOff>177800</xdr:colOff>
      <xdr:row>96</xdr:row>
      <xdr:rowOff>119653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167930</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5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49924</xdr:rowOff>
    </xdr:from>
    <xdr:to>
      <xdr:col>81</xdr:col>
      <xdr:colOff>101600</xdr:colOff>
      <xdr:row>96</xdr:row>
      <xdr:rowOff>151524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142651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60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66935</xdr:rowOff>
    </xdr:from>
    <xdr:to>
      <xdr:col>76</xdr:col>
      <xdr:colOff>165100</xdr:colOff>
      <xdr:row>96</xdr:row>
      <xdr:rowOff>168535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159662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6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109550</xdr:rowOff>
    </xdr:from>
    <xdr:to>
      <xdr:col>72</xdr:col>
      <xdr:colOff>38100</xdr:colOff>
      <xdr:row>97</xdr:row>
      <xdr:rowOff>39700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30827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96977</xdr:rowOff>
    </xdr:from>
    <xdr:to>
      <xdr:col>67</xdr:col>
      <xdr:colOff>101600</xdr:colOff>
      <xdr:row>97</xdr:row>
      <xdr:rowOff>27127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18254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64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169092</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12592"/>
          <a:ext cx="1269"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115769</xdr:rowOff>
    </xdr:from>
    <xdr:ext cx="378565"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8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169092</xdr:rowOff>
    </xdr:from>
    <xdr:to>
      <xdr:col>116</xdr:col>
      <xdr:colOff>152400</xdr:colOff>
      <xdr:row>30</xdr:row>
      <xdr:rowOff>169092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1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93816</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374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70938</xdr:rowOff>
    </xdr:from>
    <xdr:to>
      <xdr:col>116</xdr:col>
      <xdr:colOff>114300</xdr:colOff>
      <xdr:row>39</xdr:row>
      <xdr:rowOff>1088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90715</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7726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17616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90714</xdr:rowOff>
    </xdr:from>
    <xdr:to>
      <xdr:col>107</xdr:col>
      <xdr:colOff>50800</xdr:colOff>
      <xdr:row>39</xdr:row>
      <xdr:rowOff>90715</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434364"/>
          <a:ext cx="889000" cy="3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48078</xdr:rowOff>
    </xdr:from>
    <xdr:to>
      <xdr:col>107</xdr:col>
      <xdr:colOff>101600</xdr:colOff>
      <xdr:row>36</xdr:row>
      <xdr:rowOff>149678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166205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90714</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6434364"/>
          <a:ext cx="889000" cy="35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100330</xdr:rowOff>
    </xdr:from>
    <xdr:to>
      <xdr:col>102</xdr:col>
      <xdr:colOff>165100</xdr:colOff>
      <xdr:row>36</xdr:row>
      <xdr:rowOff>30480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47007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67673</xdr:rowOff>
    </xdr:from>
    <xdr:to>
      <xdr:col>98</xdr:col>
      <xdr:colOff>38100</xdr:colOff>
      <xdr:row>38</xdr:row>
      <xdr:rowOff>169273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14350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358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39915</xdr:rowOff>
    </xdr:from>
    <xdr:to>
      <xdr:col>107</xdr:col>
      <xdr:colOff>101600</xdr:colOff>
      <xdr:row>39</xdr:row>
      <xdr:rowOff>141515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132642</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19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39914</xdr:rowOff>
    </xdr:from>
    <xdr:to>
      <xdr:col>102</xdr:col>
      <xdr:colOff>165100</xdr:colOff>
      <xdr:row>37</xdr:row>
      <xdr:rowOff>141514</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132642</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6017" y="647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・総務費については、ふるさと納税の寄付額が増となったことに伴う返礼品等に係る費用の増加や、将来の大型事業実施に備えるための地域振興基金積立などの増により類似団体平均を上回った。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・民生費については、令和３年度に実施した、子育て世帯への臨時特別給付金や住民税非課税世帯等臨時特別給付金事業などの経費が減となったが、類似団体平均を上回る状況が続いている。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・農林水産費については、鹿屋市漁協の水産物加工処理施設の整備助成等に伴う増により類似団体平均を上回った。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・商工費については、令和３年度に実施した、立地企業への立地促進補助金や新型コロナの影響による事業継続のための支援金などの経費が減となっている。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令和３年度に実施した、北部学校給食センター整備や鹿屋東中の空調化整備、鹿屋女子高等学校整備事業が完了したことに伴い減となり類似団体平均を下回った。今後も学校施設の大規模改造事業などが予定されていることから、年度計画の平準化に努め、また事業計画の見直しも視野に入れながら経費の抑制に努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財政調整基金については、中期的な見通しのもと、決算剰余金を中心に積み立てるとともに、最低水準の取り崩しに努めた結果、残高が回復していたが、令和２年度には、７月豪雨による災害復旧対応や新型コロナウイルス感染症対策の対応に伴い、残高が減少した。令和３年度は、ウィズコロナ・アフターコロナを見据えた経済対策の対応などを実施し、令和４年度は台風</a:t>
          </a:r>
          <a:r>
            <a:rPr kumimoji="1" lang="en-US" altLang="ja-JP" sz="1150">
              <a:latin typeface="ＭＳ ゴシック" pitchFamily="49" charset="-128"/>
              <a:ea typeface="ＭＳ ゴシック" pitchFamily="49" charset="-128"/>
            </a:rPr>
            <a:t>14</a:t>
          </a:r>
          <a:r>
            <a:rPr kumimoji="1" lang="ja-JP" altLang="en-US" sz="1150">
              <a:latin typeface="ＭＳ ゴシック" pitchFamily="49" charset="-128"/>
              <a:ea typeface="ＭＳ ゴシック" pitchFamily="49" charset="-128"/>
            </a:rPr>
            <a:t>号による災害復旧対応を行った。今後も引き続き災害などの不測の事態に弾力的な対応ができるよう、一定の水準の確保に努める。</a:t>
          </a:r>
        </a:p>
        <a:p>
          <a:r>
            <a:rPr kumimoji="1" lang="ja-JP" altLang="en-US" sz="1150">
              <a:latin typeface="ＭＳ ゴシック" pitchFamily="49" charset="-128"/>
              <a:ea typeface="ＭＳ ゴシック" pitchFamily="49" charset="-128"/>
            </a:rPr>
            <a:t>・実質収支については、地方特例交付金や国庫支出金などが減少したが、扶助費や普通建設事業費も減少したことにより黒字となっている。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連結実質赤字比率は、一般会計及び特別会計の実質収支が黒字であり、公営企業会計（法適・法非適）では資金不足が生じていないことから全ての会計で黒字となっている。</a:t>
          </a:r>
        </a:p>
        <a:p>
          <a:r>
            <a:rPr kumimoji="1" lang="ja-JP" altLang="en-US" sz="1400">
              <a:latin typeface="ＭＳ ゴシック" pitchFamily="49" charset="-128"/>
              <a:ea typeface="ＭＳ ゴシック" pitchFamily="49" charset="-128"/>
            </a:rPr>
            <a:t>　今後、国民健康保険事業特別会計、介護保険事業特別会計などにおける医療・介護費用の伸びや公共下水道事業における施設の更新経費などの増加が見込まれることから、厳しい財政状況などを踏まえ、特別会計や公営企業会計においても使用料見直しや徴収率の向上などによる歳入確保や徹底した歳出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実質公債費比率は、令和４年度は</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％で、前年度と同値で推移している。</a:t>
          </a:r>
        </a:p>
        <a:p>
          <a:r>
            <a:rPr kumimoji="1" lang="ja-JP" altLang="en-US" sz="1400">
              <a:latin typeface="ＭＳ ゴシック" pitchFamily="49" charset="-128"/>
              <a:ea typeface="ＭＳ ゴシック" pitchFamily="49" charset="-128"/>
            </a:rPr>
            <a:t>　今後、学校給食センター施設整備事業等の大型事業に係る市債の償還の開始に伴い、今後、公債費が一時的に増加することが見込まれるが、事業計画の見直し、延伸、平準化を行うことにより市債発行額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積立額はなし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将来負担比率は、大隅広域事務組合や大隅肝属消防組合の起債残高の減による組合負担等見込額の減や、ふるさと鹿屋応援寄附金の増などに伴う、充当可能基金残高の増により、前年度に引き続き将来負担なしとなった。</a:t>
          </a:r>
        </a:p>
        <a:p>
          <a:r>
            <a:rPr kumimoji="1" lang="ja-JP" altLang="en-US" sz="1400">
              <a:latin typeface="ＭＳ ゴシック" pitchFamily="49" charset="-128"/>
              <a:ea typeface="ＭＳ ゴシック" pitchFamily="49" charset="-128"/>
            </a:rPr>
            <a:t>　今後、公共施設の維持・修繕等が予定されており、財政運営も厳しくなることが見込まれることから、引き続き、行財政改革を推進し、中長期的な健全財政の堅持に努める。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鹿児島県鹿屋市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・地域振興基金では、将来の大型事業等に備えるために約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５千万円の積立の増加、ふるさと鹿屋応援基金では、ふるさと鹿屋応援寄附金寄附額の増による約８億円の積立の増加、再編交付金等事業基金では、スポーツ施設再配置事業に対応するために約１億７千万円の積立が増加したことなど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大幅な税収減などの不測の事態に加え、今後計画されている大型事業等を見据えた事業などを実施した場合、基金残高の大幅な減少が見込まれ、今後の財政運営において不測の事態が生じた場合に弾力的な対応ができるよ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鹿屋応援基金：前年度末基金残高見込の５割程度を基本に、①地域の資源を生かした「地域経済活性化事業」、②健康・福祉の充実による「すこやか・あんしん事業」、③教育・文化・スポーツの振興による「人材育成事業」、④豊かな自然を次代に引き継ぐ「環境保全事業」、⑤都市等のふるさと出身者との連携を強化する「ふるさと会活力推進事業」、⑥新型コロナウイルス感染症の影響を受けた市民及び事業者を支援する「がんばろうかのや事業」の６つの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・地域振興基金：市内各地域の振興を図ることを目的とした公共施設等の整備その他地域の振興に資する事業に活用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・公共施設等修繕基金：市の設置する公共施設の修繕及びその他維持補修に活用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・再編交付金事業基金：市全域の生活の利便性向上及び産業の振興に寄与する事業に活用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・高齢者福祉基金：高齢者の快適な生活環境の形成を図る在宅福祉等の向上に資する事業に活用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・ふるさと鹿屋応援基金：ふるさと鹿屋応援寄付金（ふるさと納税）の積立による約８億円の増加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・地域振興基金：今後の地域の振興に資する大型事業等へ対応する積立による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億５千万円の増加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・再編交付金等事業基金：スポーツ再配置事業に対応するため約１億７千万円の増加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・ふるさと鹿屋応援基金：６つの事業に活用するため、ふるさと鹿屋応援寄付金（ふるさと納税）を積立予定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学校施設をはじめとした公共施設等の整備その他地域の振興に資する事業に活用するため、積立を行う。特に、合併特例債を活用して造成した分は、市民の連帯の強化や地域振興を推進するソフト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・再編交付金事業基金：住民の健康増進や子育て環境、教育環境の充実を図る事業等の財源として活用するため、積立予定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・公共施設修繕基金：公共施設の修繕等の財源として活用するため、主にかのやばら園の入園料の１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２を積立予定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億５千万円を積み立て、令和４年度末の基金残高は、約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億円となり、前年度から約９億円の増加となっている。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・財政調整基金については、災害や大幅な税収減など今後の財政運営に不測の事態が生じた場合に弾力的な対応ができるよう、決算剰余金を積立て、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・大型事業実施に伴う公債費の増加に対応することから、約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億円を積み立てたため、令和４年度末の基金残高は、約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億円となり、前年度から約９億円の増加となっている。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年度から令和４年度までに実施した大型事業の元金償還開始により地方債償還の大幅な伸びが見込まれるため、それに備えて、積立を行う予定である。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6" workbookViewId="0">
      <selection activeCell="BY34" sqref="BY34:CM3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63327482</v>
      </c>
      <c r="BO4" s="449"/>
      <c r="BP4" s="449"/>
      <c r="BQ4" s="449"/>
      <c r="BR4" s="449"/>
      <c r="BS4" s="449"/>
      <c r="BT4" s="449"/>
      <c r="BU4" s="450"/>
      <c r="BV4" s="448">
        <v>65661408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5.7</v>
      </c>
      <c r="CU4" s="589"/>
      <c r="CV4" s="589"/>
      <c r="CW4" s="589"/>
      <c r="CX4" s="589"/>
      <c r="CY4" s="589"/>
      <c r="CZ4" s="589"/>
      <c r="DA4" s="590"/>
      <c r="DB4" s="588">
        <v>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61697756</v>
      </c>
      <c r="BO5" s="420"/>
      <c r="BP5" s="420"/>
      <c r="BQ5" s="420"/>
      <c r="BR5" s="420"/>
      <c r="BS5" s="420"/>
      <c r="BT5" s="420"/>
      <c r="BU5" s="421"/>
      <c r="BV5" s="419">
        <v>62682331</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91.9</v>
      </c>
      <c r="CU5" s="417"/>
      <c r="CV5" s="417"/>
      <c r="CW5" s="417"/>
      <c r="CX5" s="417"/>
      <c r="CY5" s="417"/>
      <c r="CZ5" s="417"/>
      <c r="DA5" s="418"/>
      <c r="DB5" s="416">
        <v>88.1</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1629726</v>
      </c>
      <c r="BO6" s="420"/>
      <c r="BP6" s="420"/>
      <c r="BQ6" s="420"/>
      <c r="BR6" s="420"/>
      <c r="BS6" s="420"/>
      <c r="BT6" s="420"/>
      <c r="BU6" s="421"/>
      <c r="BV6" s="419">
        <v>2979077</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93.3</v>
      </c>
      <c r="CU6" s="563"/>
      <c r="CV6" s="563"/>
      <c r="CW6" s="563"/>
      <c r="CX6" s="563"/>
      <c r="CY6" s="563"/>
      <c r="CZ6" s="563"/>
      <c r="DA6" s="564"/>
      <c r="DB6" s="562">
        <v>91.4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77021</v>
      </c>
      <c r="BO7" s="420"/>
      <c r="BP7" s="420"/>
      <c r="BQ7" s="420"/>
      <c r="BR7" s="420"/>
      <c r="BS7" s="420"/>
      <c r="BT7" s="420"/>
      <c r="BU7" s="421"/>
      <c r="BV7" s="419">
        <v>488549</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27201758</v>
      </c>
      <c r="CU7" s="420"/>
      <c r="CV7" s="420"/>
      <c r="CW7" s="420"/>
      <c r="CX7" s="420"/>
      <c r="CY7" s="420"/>
      <c r="CZ7" s="420"/>
      <c r="DA7" s="421"/>
      <c r="DB7" s="419">
        <v>27693827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1552705</v>
      </c>
      <c r="BO8" s="420"/>
      <c r="BP8" s="420"/>
      <c r="BQ8" s="420"/>
      <c r="BR8" s="420"/>
      <c r="BS8" s="420"/>
      <c r="BT8" s="420"/>
      <c r="BU8" s="421"/>
      <c r="BV8" s="419">
        <v>2490528</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0.48</v>
      </c>
      <c r="CU8" s="523"/>
      <c r="CV8" s="523"/>
      <c r="CW8" s="523"/>
      <c r="CX8" s="523"/>
      <c r="CY8" s="523"/>
      <c r="CZ8" s="523"/>
      <c r="DA8" s="524"/>
      <c r="DB8" s="522">
        <v>0.48</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101096</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111</v>
      </c>
      <c r="AV9" s="478"/>
      <c r="AW9" s="478"/>
      <c r="AX9" s="478"/>
      <c r="AY9" s="433" t="s">
        <v>118</v>
      </c>
      <c r="AZ9" s="434"/>
      <c r="BA9" s="434"/>
      <c r="BB9" s="434"/>
      <c r="BC9" s="434"/>
      <c r="BD9" s="434"/>
      <c r="BE9" s="434"/>
      <c r="BF9" s="434"/>
      <c r="BG9" s="434"/>
      <c r="BH9" s="434"/>
      <c r="BI9" s="434"/>
      <c r="BJ9" s="434"/>
      <c r="BK9" s="434"/>
      <c r="BL9" s="434"/>
      <c r="BM9" s="435"/>
      <c r="BN9" s="419">
        <v>-937823</v>
      </c>
      <c r="BO9" s="420"/>
      <c r="BP9" s="420"/>
      <c r="BQ9" s="420"/>
      <c r="BR9" s="420"/>
      <c r="BS9" s="420"/>
      <c r="BT9" s="420"/>
      <c r="BU9" s="421"/>
      <c r="BV9" s="419">
        <v>-209096</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11.4</v>
      </c>
      <c r="CU9" s="417"/>
      <c r="CV9" s="417"/>
      <c r="CW9" s="417"/>
      <c r="CX9" s="417"/>
      <c r="CY9" s="417"/>
      <c r="CZ9" s="417"/>
      <c r="DA9" s="418"/>
      <c r="DB9" s="416">
        <v>10.9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103608</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1254867</v>
      </c>
      <c r="BO10" s="420"/>
      <c r="BP10" s="420"/>
      <c r="BQ10" s="420"/>
      <c r="BR10" s="420"/>
      <c r="BS10" s="420"/>
      <c r="BT10" s="420"/>
      <c r="BU10" s="421"/>
      <c r="BV10" s="419">
        <v>1354422</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100767</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358488</v>
      </c>
      <c r="BO12" s="420"/>
      <c r="BP12" s="420"/>
      <c r="BQ12" s="420"/>
      <c r="BR12" s="420"/>
      <c r="BS12" s="420"/>
      <c r="BT12" s="420"/>
      <c r="BU12" s="421"/>
      <c r="BV12" s="419">
        <v>1007245</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99879</v>
      </c>
      <c r="S13" s="507"/>
      <c r="T13" s="507"/>
      <c r="U13" s="507"/>
      <c r="V13" s="508"/>
      <c r="W13" s="509" t="s">
        <v>143</v>
      </c>
      <c r="X13" s="405"/>
      <c r="Y13" s="405"/>
      <c r="Z13" s="405"/>
      <c r="AA13" s="405"/>
      <c r="AB13" s="406"/>
      <c r="AC13" s="372">
        <v>4755</v>
      </c>
      <c r="AD13" s="373"/>
      <c r="AE13" s="373"/>
      <c r="AF13" s="373"/>
      <c r="AG13" s="374"/>
      <c r="AH13" s="372">
        <v>5330</v>
      </c>
      <c r="AI13" s="373"/>
      <c r="AJ13" s="373"/>
      <c r="AK13" s="373"/>
      <c r="AL13" s="432"/>
      <c r="AM13" s="476" t="s">
        <v>144</v>
      </c>
      <c r="AN13" s="376"/>
      <c r="AO13" s="376"/>
      <c r="AP13" s="376"/>
      <c r="AQ13" s="376"/>
      <c r="AR13" s="376"/>
      <c r="AS13" s="376"/>
      <c r="AT13" s="377"/>
      <c r="AU13" s="477" t="s">
        <v>137</v>
      </c>
      <c r="AV13" s="478"/>
      <c r="AW13" s="478"/>
      <c r="AX13" s="478"/>
      <c r="AY13" s="433" t="s">
        <v>145</v>
      </c>
      <c r="AZ13" s="434"/>
      <c r="BA13" s="434"/>
      <c r="BB13" s="434"/>
      <c r="BC13" s="434"/>
      <c r="BD13" s="434"/>
      <c r="BE13" s="434"/>
      <c r="BF13" s="434"/>
      <c r="BG13" s="434"/>
      <c r="BH13" s="434"/>
      <c r="BI13" s="434"/>
      <c r="BJ13" s="434"/>
      <c r="BK13" s="434"/>
      <c r="BL13" s="434"/>
      <c r="BM13" s="435"/>
      <c r="BN13" s="419">
        <v>-41444</v>
      </c>
      <c r="BO13" s="420"/>
      <c r="BP13" s="420"/>
      <c r="BQ13" s="420"/>
      <c r="BR13" s="420"/>
      <c r="BS13" s="420"/>
      <c r="BT13" s="420"/>
      <c r="BU13" s="421"/>
      <c r="BV13" s="419">
        <v>138081</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5.8</v>
      </c>
      <c r="CU13" s="417"/>
      <c r="CV13" s="417"/>
      <c r="CW13" s="417"/>
      <c r="CX13" s="417"/>
      <c r="CY13" s="417"/>
      <c r="CZ13" s="417"/>
      <c r="DA13" s="418"/>
      <c r="DB13" s="416">
        <v>5.8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101522</v>
      </c>
      <c r="S14" s="507"/>
      <c r="T14" s="507"/>
      <c r="U14" s="507"/>
      <c r="V14" s="508"/>
      <c r="W14" s="510"/>
      <c r="X14" s="408"/>
      <c r="Y14" s="408"/>
      <c r="Z14" s="408"/>
      <c r="AA14" s="408"/>
      <c r="AB14" s="409"/>
      <c r="AC14" s="499">
        <v>10.8</v>
      </c>
      <c r="AD14" s="500"/>
      <c r="AE14" s="500"/>
      <c r="AF14" s="500"/>
      <c r="AG14" s="501"/>
      <c r="AH14" s="499">
        <v>11.8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t="s">
        <v>141</v>
      </c>
      <c r="CU14" s="517"/>
      <c r="CV14" s="517"/>
      <c r="CW14" s="517"/>
      <c r="CX14" s="517"/>
      <c r="CY14" s="517"/>
      <c r="CZ14" s="517"/>
      <c r="DA14" s="518"/>
      <c r="DB14" s="516" t="s">
        <v>149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142</v>
      </c>
      <c r="N15" s="504"/>
      <c r="O15" s="504"/>
      <c r="P15" s="504"/>
      <c r="Q15" s="505"/>
      <c r="R15" s="506">
        <v>100805</v>
      </c>
      <c r="S15" s="507"/>
      <c r="T15" s="507"/>
      <c r="U15" s="507"/>
      <c r="V15" s="508"/>
      <c r="W15" s="509" t="s">
        <v>150</v>
      </c>
      <c r="X15" s="405"/>
      <c r="Y15" s="405"/>
      <c r="Z15" s="405"/>
      <c r="AA15" s="405"/>
      <c r="AB15" s="406"/>
      <c r="AC15" s="372">
        <v>7970</v>
      </c>
      <c r="AD15" s="373"/>
      <c r="AE15" s="373"/>
      <c r="AF15" s="373"/>
      <c r="AG15" s="374"/>
      <c r="AH15" s="372">
        <v>8444</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11552418</v>
      </c>
      <c r="BO15" s="449"/>
      <c r="BP15" s="449"/>
      <c r="BQ15" s="449"/>
      <c r="BR15" s="449"/>
      <c r="BS15" s="449"/>
      <c r="BT15" s="449"/>
      <c r="BU15" s="450"/>
      <c r="BV15" s="448">
        <v>11024374</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18.100000000000001</v>
      </c>
      <c r="AD16" s="500"/>
      <c r="AE16" s="500"/>
      <c r="AF16" s="500"/>
      <c r="AG16" s="501"/>
      <c r="AH16" s="499">
        <v>18.600000000000001</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23832132</v>
      </c>
      <c r="BO16" s="420"/>
      <c r="BP16" s="420"/>
      <c r="BQ16" s="420"/>
      <c r="BR16" s="420"/>
      <c r="BS16" s="420"/>
      <c r="BT16" s="420"/>
      <c r="BU16" s="421"/>
      <c r="BV16" s="419">
        <v>23438089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31390</v>
      </c>
      <c r="AD17" s="373"/>
      <c r="AE17" s="373"/>
      <c r="AF17" s="373"/>
      <c r="AG17" s="374"/>
      <c r="AH17" s="372">
        <v>31581</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14530396</v>
      </c>
      <c r="BO17" s="420"/>
      <c r="BP17" s="420"/>
      <c r="BQ17" s="420"/>
      <c r="BR17" s="420"/>
      <c r="BS17" s="420"/>
      <c r="BT17" s="420"/>
      <c r="BU17" s="421"/>
      <c r="BV17" s="419">
        <v>13840134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448.15</v>
      </c>
      <c r="M18" s="472"/>
      <c r="N18" s="472"/>
      <c r="O18" s="472"/>
      <c r="P18" s="472"/>
      <c r="Q18" s="472"/>
      <c r="R18" s="473"/>
      <c r="S18" s="473"/>
      <c r="T18" s="473"/>
      <c r="U18" s="473"/>
      <c r="V18" s="474"/>
      <c r="W18" s="490"/>
      <c r="X18" s="491"/>
      <c r="Y18" s="491"/>
      <c r="Z18" s="491"/>
      <c r="AA18" s="491"/>
      <c r="AB18" s="515"/>
      <c r="AC18" s="389">
        <v>71.2</v>
      </c>
      <c r="AD18" s="390"/>
      <c r="AE18" s="390"/>
      <c r="AF18" s="390"/>
      <c r="AG18" s="475"/>
      <c r="AH18" s="389">
        <v>69.599999999999994</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25821579</v>
      </c>
      <c r="BO18" s="420"/>
      <c r="BP18" s="420"/>
      <c r="BQ18" s="420"/>
      <c r="BR18" s="420"/>
      <c r="BS18" s="420"/>
      <c r="BT18" s="420"/>
      <c r="BU18" s="421"/>
      <c r="BV18" s="419">
        <v>25373298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226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38679665</v>
      </c>
      <c r="BO19" s="420"/>
      <c r="BP19" s="420"/>
      <c r="BQ19" s="420"/>
      <c r="BR19" s="420"/>
      <c r="BS19" s="420"/>
      <c r="BT19" s="420"/>
      <c r="BU19" s="421"/>
      <c r="BV19" s="419">
        <v>39001619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46139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37408307</v>
      </c>
      <c r="BO22" s="449"/>
      <c r="BP22" s="449"/>
      <c r="BQ22" s="449"/>
      <c r="BR22" s="449"/>
      <c r="BS22" s="449"/>
      <c r="BT22" s="449"/>
      <c r="BU22" s="450"/>
      <c r="BV22" s="448">
        <v>40044482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20602883</v>
      </c>
      <c r="BO23" s="420"/>
      <c r="BP23" s="420"/>
      <c r="BQ23" s="420"/>
      <c r="BR23" s="420"/>
      <c r="BS23" s="420"/>
      <c r="BT23" s="420"/>
      <c r="BU23" s="421"/>
      <c r="BV23" s="419">
        <v>22781430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9000</v>
      </c>
      <c r="R24" s="373"/>
      <c r="S24" s="373"/>
      <c r="T24" s="373"/>
      <c r="U24" s="373"/>
      <c r="V24" s="374"/>
      <c r="W24" s="462"/>
      <c r="X24" s="399"/>
      <c r="Y24" s="400"/>
      <c r="Z24" s="375" t="s">
        <v>175</v>
      </c>
      <c r="AA24" s="376"/>
      <c r="AB24" s="376"/>
      <c r="AC24" s="376"/>
      <c r="AD24" s="376"/>
      <c r="AE24" s="376"/>
      <c r="AF24" s="376"/>
      <c r="AG24" s="377"/>
      <c r="AH24" s="372">
        <v>627</v>
      </c>
      <c r="AI24" s="373"/>
      <c r="AJ24" s="373"/>
      <c r="AK24" s="373"/>
      <c r="AL24" s="374"/>
      <c r="AM24" s="372">
        <v>2013924</v>
      </c>
      <c r="AN24" s="373"/>
      <c r="AO24" s="373"/>
      <c r="AP24" s="373"/>
      <c r="AQ24" s="373"/>
      <c r="AR24" s="374"/>
      <c r="AS24" s="372">
        <v>3212</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21994509</v>
      </c>
      <c r="BO24" s="420"/>
      <c r="BP24" s="420"/>
      <c r="BQ24" s="420"/>
      <c r="BR24" s="420"/>
      <c r="BS24" s="420"/>
      <c r="BT24" s="420"/>
      <c r="BU24" s="421"/>
      <c r="BV24" s="419">
        <v>23437385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2</v>
      </c>
      <c r="M25" s="373"/>
      <c r="N25" s="373"/>
      <c r="O25" s="373"/>
      <c r="P25" s="374"/>
      <c r="Q25" s="372">
        <v>7000</v>
      </c>
      <c r="R25" s="373"/>
      <c r="S25" s="373"/>
      <c r="T25" s="373"/>
      <c r="U25" s="373"/>
      <c r="V25" s="374"/>
      <c r="W25" s="462"/>
      <c r="X25" s="399"/>
      <c r="Y25" s="400"/>
      <c r="Z25" s="375" t="s">
        <v>178</v>
      </c>
      <c r="AA25" s="376"/>
      <c r="AB25" s="376"/>
      <c r="AC25" s="376"/>
      <c r="AD25" s="376"/>
      <c r="AE25" s="376"/>
      <c r="AF25" s="376"/>
      <c r="AG25" s="377"/>
      <c r="AH25" s="372" t="s">
        <v>131</v>
      </c>
      <c r="AI25" s="373"/>
      <c r="AJ25" s="373"/>
      <c r="AK25" s="373"/>
      <c r="AL25" s="374"/>
      <c r="AM25" s="372" t="s">
        <v>140</v>
      </c>
      <c r="AN25" s="373"/>
      <c r="AO25" s="373"/>
      <c r="AP25" s="373"/>
      <c r="AQ25" s="373"/>
      <c r="AR25" s="374"/>
      <c r="AS25" s="372" t="s">
        <v>140</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4454591</v>
      </c>
      <c r="BO25" s="449"/>
      <c r="BP25" s="449"/>
      <c r="BQ25" s="449"/>
      <c r="BR25" s="449"/>
      <c r="BS25" s="449"/>
      <c r="BT25" s="449"/>
      <c r="BU25" s="450"/>
      <c r="BV25" s="448">
        <v>4053739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6500</v>
      </c>
      <c r="R26" s="373"/>
      <c r="S26" s="373"/>
      <c r="T26" s="373"/>
      <c r="U26" s="373"/>
      <c r="V26" s="374"/>
      <c r="W26" s="462"/>
      <c r="X26" s="399"/>
      <c r="Y26" s="400"/>
      <c r="Z26" s="375" t="s">
        <v>181</v>
      </c>
      <c r="AA26" s="430"/>
      <c r="AB26" s="430"/>
      <c r="AC26" s="430"/>
      <c r="AD26" s="430"/>
      <c r="AE26" s="430"/>
      <c r="AF26" s="430"/>
      <c r="AG26" s="431"/>
      <c r="AH26" s="372">
        <v>8</v>
      </c>
      <c r="AI26" s="373"/>
      <c r="AJ26" s="373"/>
      <c r="AK26" s="373"/>
      <c r="AL26" s="374"/>
      <c r="AM26" s="372">
        <v>27552</v>
      </c>
      <c r="AN26" s="373"/>
      <c r="AO26" s="373"/>
      <c r="AP26" s="373"/>
      <c r="AQ26" s="373"/>
      <c r="AR26" s="374"/>
      <c r="AS26" s="372">
        <v>3444</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140</v>
      </c>
      <c r="BO26" s="420"/>
      <c r="BP26" s="420"/>
      <c r="BQ26" s="420"/>
      <c r="BR26" s="420"/>
      <c r="BS26" s="420"/>
      <c r="BT26" s="420"/>
      <c r="BU26" s="421"/>
      <c r="BV26" s="419" t="s">
        <v>131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4500</v>
      </c>
      <c r="R27" s="373"/>
      <c r="S27" s="373"/>
      <c r="T27" s="373"/>
      <c r="U27" s="373"/>
      <c r="V27" s="374"/>
      <c r="W27" s="462"/>
      <c r="X27" s="399"/>
      <c r="Y27" s="400"/>
      <c r="Z27" s="375" t="s">
        <v>184</v>
      </c>
      <c r="AA27" s="376"/>
      <c r="AB27" s="376"/>
      <c r="AC27" s="376"/>
      <c r="AD27" s="376"/>
      <c r="AE27" s="376"/>
      <c r="AF27" s="376"/>
      <c r="AG27" s="377"/>
      <c r="AH27" s="372">
        <v>67</v>
      </c>
      <c r="AI27" s="373"/>
      <c r="AJ27" s="373"/>
      <c r="AK27" s="373"/>
      <c r="AL27" s="374"/>
      <c r="AM27" s="372">
        <v>248034</v>
      </c>
      <c r="AN27" s="373"/>
      <c r="AO27" s="373"/>
      <c r="AP27" s="373"/>
      <c r="AQ27" s="373"/>
      <c r="AR27" s="374"/>
      <c r="AS27" s="372">
        <v>3702</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720000</v>
      </c>
      <c r="BO27" s="454"/>
      <c r="BP27" s="454"/>
      <c r="BQ27" s="454"/>
      <c r="BR27" s="454"/>
      <c r="BS27" s="454"/>
      <c r="BT27" s="454"/>
      <c r="BU27" s="455"/>
      <c r="BV27" s="453">
        <v>720000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3960</v>
      </c>
      <c r="R28" s="373"/>
      <c r="S28" s="373"/>
      <c r="T28" s="373"/>
      <c r="U28" s="373"/>
      <c r="V28" s="374"/>
      <c r="W28" s="462"/>
      <c r="X28" s="399"/>
      <c r="Y28" s="400"/>
      <c r="Z28" s="375" t="s">
        <v>187</v>
      </c>
      <c r="AA28" s="376"/>
      <c r="AB28" s="376"/>
      <c r="AC28" s="376"/>
      <c r="AD28" s="376"/>
      <c r="AE28" s="376"/>
      <c r="AF28" s="376"/>
      <c r="AG28" s="377"/>
      <c r="AH28" s="372" t="s">
        <v>140</v>
      </c>
      <c r="AI28" s="373"/>
      <c r="AJ28" s="373"/>
      <c r="AK28" s="373"/>
      <c r="AL28" s="374"/>
      <c r="AM28" s="372" t="s">
        <v>131</v>
      </c>
      <c r="AN28" s="373"/>
      <c r="AO28" s="373"/>
      <c r="AP28" s="373"/>
      <c r="AQ28" s="373"/>
      <c r="AR28" s="374"/>
      <c r="AS28" s="372" t="s">
        <v>140</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6778078</v>
      </c>
      <c r="BO28" s="449"/>
      <c r="BP28" s="449"/>
      <c r="BQ28" s="449"/>
      <c r="BR28" s="449"/>
      <c r="BS28" s="449"/>
      <c r="BT28" s="449"/>
      <c r="BU28" s="450"/>
      <c r="BV28" s="448">
        <v>5881699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24</v>
      </c>
      <c r="M29" s="373"/>
      <c r="N29" s="373"/>
      <c r="O29" s="373"/>
      <c r="P29" s="374"/>
      <c r="Q29" s="372">
        <v>3700</v>
      </c>
      <c r="R29" s="373"/>
      <c r="S29" s="373"/>
      <c r="T29" s="373"/>
      <c r="U29" s="373"/>
      <c r="V29" s="374"/>
      <c r="W29" s="463"/>
      <c r="X29" s="464"/>
      <c r="Y29" s="465"/>
      <c r="Z29" s="375" t="s">
        <v>190</v>
      </c>
      <c r="AA29" s="376"/>
      <c r="AB29" s="376"/>
      <c r="AC29" s="376"/>
      <c r="AD29" s="376"/>
      <c r="AE29" s="376"/>
      <c r="AF29" s="376"/>
      <c r="AG29" s="377"/>
      <c r="AH29" s="372">
        <v>694</v>
      </c>
      <c r="AI29" s="373"/>
      <c r="AJ29" s="373"/>
      <c r="AK29" s="373"/>
      <c r="AL29" s="374"/>
      <c r="AM29" s="372">
        <v>2261958</v>
      </c>
      <c r="AN29" s="373"/>
      <c r="AO29" s="373"/>
      <c r="AP29" s="373"/>
      <c r="AQ29" s="373"/>
      <c r="AR29" s="374"/>
      <c r="AS29" s="372">
        <v>3259</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2382683</v>
      </c>
      <c r="BO29" s="420"/>
      <c r="BP29" s="420"/>
      <c r="BQ29" s="420"/>
      <c r="BR29" s="420"/>
      <c r="BS29" s="420"/>
      <c r="BT29" s="420"/>
      <c r="BU29" s="421"/>
      <c r="BV29" s="419">
        <v>1482176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97.3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14789205</v>
      </c>
      <c r="BO30" s="454"/>
      <c r="BP30" s="454"/>
      <c r="BQ30" s="454"/>
      <c r="BR30" s="454"/>
      <c r="BS30" s="454"/>
      <c r="BT30" s="454"/>
      <c r="BU30" s="455"/>
      <c r="BV30" s="453">
        <v>12727540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203</v>
      </c>
      <c r="AN33" s="371"/>
      <c r="AO33" s="370" t="s">
        <v>204</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208</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鹿屋市農業公社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曽於北部衛生処理組合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まちづくり鹿屋</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大隅肝属地区消防組合</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鹿屋市勤労者サービスセンター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大隅肝属広域事務組合</v>
      </c>
      <c r="BZ37" s="368"/>
      <c r="CA37" s="368"/>
      <c r="CB37" s="368"/>
      <c r="CC37" s="368"/>
      <c r="CD37" s="368"/>
      <c r="CE37" s="368"/>
      <c r="CF37" s="368"/>
      <c r="CG37" s="368"/>
      <c r="CH37" s="368"/>
      <c r="CI37" s="368"/>
      <c r="CJ37" s="368"/>
      <c r="CK37" s="368"/>
      <c r="CL37" s="368"/>
      <c r="CM37" s="368"/>
      <c r="CN37" s="181"/>
      <c r="CO37" s="367">
        <f t="shared" si="3"/>
        <v>16</v>
      </c>
      <c r="CP37" s="367"/>
      <c r="CQ37" s="368" t="str">
        <f>IF('各会計、関係団体の財政状況及び健全化判断比率'!BS10="","",'各会計、関係団体の財政状況及び健全化判断比率'!BS10)</f>
        <v>おおすみ観光未来会議</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鹿児島県後期高齢者医療広域連合（一般会計）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鹿児島県後期高齢者医療広域連合（特別会計）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v6oQ52qdY/tJYw+L3oU30Ak32vtf9QTPrMx05M1yAhboqVeN8LjSGt1ouDALi4Q/T046P2DjZeDUBeGWk2rkmA==" saltValue="jiUAm3GGrNtv4HcHhzYI4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P1" workbookViewId="0">
      <selection activeCell="BM40" sqref="BM40:BU40"/>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220</v>
      </c>
      <c r="DI1" s="718"/>
      <c r="DJ1" s="718"/>
      <c r="DK1" s="718"/>
      <c r="DL1" s="718"/>
      <c r="DM1" s="718"/>
      <c r="DN1" s="719"/>
      <c r="DO1" s="214"/>
      <c r="DP1" s="717" t="s">
        <v>221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223</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224</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225</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226</v>
      </c>
      <c r="S4" s="680"/>
      <c r="T4" s="680"/>
      <c r="U4" s="680"/>
      <c r="V4" s="680"/>
      <c r="W4" s="680"/>
      <c r="X4" s="680"/>
      <c r="Y4" s="681"/>
      <c r="Z4" s="679" t="s">
        <v>227</v>
      </c>
      <c r="AA4" s="680"/>
      <c r="AB4" s="680"/>
      <c r="AC4" s="681"/>
      <c r="AD4" s="679" t="s">
        <v>228</v>
      </c>
      <c r="AE4" s="680"/>
      <c r="AF4" s="680"/>
      <c r="AG4" s="680"/>
      <c r="AH4" s="680"/>
      <c r="AI4" s="680"/>
      <c r="AJ4" s="680"/>
      <c r="AK4" s="681"/>
      <c r="AL4" s="679" t="s">
        <v>227</v>
      </c>
      <c r="AM4" s="680"/>
      <c r="AN4" s="680"/>
      <c r="AO4" s="681"/>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9" t="s">
        <v>232</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233</v>
      </c>
      <c r="C5" s="677"/>
      <c r="D5" s="677"/>
      <c r="E5" s="677"/>
      <c r="F5" s="677"/>
      <c r="G5" s="677"/>
      <c r="H5" s="677"/>
      <c r="I5" s="677"/>
      <c r="J5" s="677"/>
      <c r="K5" s="677"/>
      <c r="L5" s="677"/>
      <c r="M5" s="677"/>
      <c r="N5" s="677"/>
      <c r="O5" s="677"/>
      <c r="P5" s="677"/>
      <c r="Q5" s="678"/>
      <c r="R5" s="673">
        <v>11811471</v>
      </c>
      <c r="S5" s="674"/>
      <c r="T5" s="674"/>
      <c r="U5" s="674"/>
      <c r="V5" s="674"/>
      <c r="W5" s="674"/>
      <c r="X5" s="674"/>
      <c r="Y5" s="702"/>
      <c r="Z5" s="715">
        <v>18.7</v>
      </c>
      <c r="AA5" s="715"/>
      <c r="AB5" s="715"/>
      <c r="AC5" s="715"/>
      <c r="AD5" s="716">
        <v>11350744</v>
      </c>
      <c r="AE5" s="716"/>
      <c r="AF5" s="716"/>
      <c r="AG5" s="716"/>
      <c r="AH5" s="716"/>
      <c r="AI5" s="716"/>
      <c r="AJ5" s="716"/>
      <c r="AK5" s="716"/>
      <c r="AL5" s="703">
        <v>41</v>
      </c>
      <c r="AM5" s="685"/>
      <c r="AN5" s="685"/>
      <c r="AO5" s="704"/>
      <c r="AP5" s="676" t="s">
        <v>234</v>
      </c>
      <c r="AQ5" s="677"/>
      <c r="AR5" s="677"/>
      <c r="AS5" s="677"/>
      <c r="AT5" s="677"/>
      <c r="AU5" s="677"/>
      <c r="AV5" s="677"/>
      <c r="AW5" s="677"/>
      <c r="AX5" s="677"/>
      <c r="AY5" s="677"/>
      <c r="AZ5" s="677"/>
      <c r="BA5" s="677"/>
      <c r="BB5" s="677"/>
      <c r="BC5" s="677"/>
      <c r="BD5" s="677"/>
      <c r="BE5" s="677"/>
      <c r="BF5" s="678"/>
      <c r="BG5" s="621">
        <v>11350744</v>
      </c>
      <c r="BH5" s="622"/>
      <c r="BI5" s="622"/>
      <c r="BJ5" s="622"/>
      <c r="BK5" s="622"/>
      <c r="BL5" s="622"/>
      <c r="BM5" s="622"/>
      <c r="BN5" s="623"/>
      <c r="BO5" s="659">
        <v>96.1</v>
      </c>
      <c r="BP5" s="659"/>
      <c r="BQ5" s="659"/>
      <c r="BR5" s="659"/>
      <c r="BS5" s="660">
        <v>124637</v>
      </c>
      <c r="BT5" s="660"/>
      <c r="BU5" s="660"/>
      <c r="BV5" s="660"/>
      <c r="BW5" s="660"/>
      <c r="BX5" s="660"/>
      <c r="BY5" s="660"/>
      <c r="BZ5" s="660"/>
      <c r="CA5" s="660"/>
      <c r="CB5" s="695"/>
      <c r="CD5" s="679" t="s">
        <v>229</v>
      </c>
      <c r="CE5" s="680"/>
      <c r="CF5" s="680"/>
      <c r="CG5" s="680"/>
      <c r="CH5" s="680"/>
      <c r="CI5" s="680"/>
      <c r="CJ5" s="680"/>
      <c r="CK5" s="680"/>
      <c r="CL5" s="680"/>
      <c r="CM5" s="680"/>
      <c r="CN5" s="680"/>
      <c r="CO5" s="680"/>
      <c r="CP5" s="680"/>
      <c r="CQ5" s="681"/>
      <c r="CR5" s="679" t="s">
        <v>235</v>
      </c>
      <c r="CS5" s="680"/>
      <c r="CT5" s="680"/>
      <c r="CU5" s="680"/>
      <c r="CV5" s="680"/>
      <c r="CW5" s="680"/>
      <c r="CX5" s="680"/>
      <c r="CY5" s="681"/>
      <c r="CZ5" s="679" t="s">
        <v>227</v>
      </c>
      <c r="DA5" s="680"/>
      <c r="DB5" s="680"/>
      <c r="DC5" s="681"/>
      <c r="DD5" s="679" t="s">
        <v>236</v>
      </c>
      <c r="DE5" s="680"/>
      <c r="DF5" s="680"/>
      <c r="DG5" s="680"/>
      <c r="DH5" s="680"/>
      <c r="DI5" s="680"/>
      <c r="DJ5" s="680"/>
      <c r="DK5" s="680"/>
      <c r="DL5" s="680"/>
      <c r="DM5" s="680"/>
      <c r="DN5" s="680"/>
      <c r="DO5" s="680"/>
      <c r="DP5" s="681"/>
      <c r="DQ5" s="679" t="s">
        <v>237</v>
      </c>
      <c r="DR5" s="680"/>
      <c r="DS5" s="680"/>
      <c r="DT5" s="680"/>
      <c r="DU5" s="680"/>
      <c r="DV5" s="680"/>
      <c r="DW5" s="680"/>
      <c r="DX5" s="680"/>
      <c r="DY5" s="680"/>
      <c r="DZ5" s="680"/>
      <c r="EA5" s="680"/>
      <c r="EB5" s="680"/>
      <c r="EC5" s="681"/>
    </row>
    <row r="6" spans="2:143" ht="11.25" customHeight="1" x14ac:dyDescent="0.15">
      <c r="B6" s="618" t="s">
        <v>238</v>
      </c>
      <c r="C6" s="619"/>
      <c r="D6" s="619"/>
      <c r="E6" s="619"/>
      <c r="F6" s="619"/>
      <c r="G6" s="619"/>
      <c r="H6" s="619"/>
      <c r="I6" s="619"/>
      <c r="J6" s="619"/>
      <c r="K6" s="619"/>
      <c r="L6" s="619"/>
      <c r="M6" s="619"/>
      <c r="N6" s="619"/>
      <c r="O6" s="619"/>
      <c r="P6" s="619"/>
      <c r="Q6" s="620"/>
      <c r="R6" s="621">
        <v>532408</v>
      </c>
      <c r="S6" s="622"/>
      <c r="T6" s="622"/>
      <c r="U6" s="622"/>
      <c r="V6" s="622"/>
      <c r="W6" s="622"/>
      <c r="X6" s="622"/>
      <c r="Y6" s="623"/>
      <c r="Z6" s="659">
        <v>0.8</v>
      </c>
      <c r="AA6" s="659"/>
      <c r="AB6" s="659"/>
      <c r="AC6" s="659"/>
      <c r="AD6" s="660">
        <v>532408</v>
      </c>
      <c r="AE6" s="660"/>
      <c r="AF6" s="660"/>
      <c r="AG6" s="660"/>
      <c r="AH6" s="660"/>
      <c r="AI6" s="660"/>
      <c r="AJ6" s="660"/>
      <c r="AK6" s="660"/>
      <c r="AL6" s="624">
        <v>1.9</v>
      </c>
      <c r="AM6" s="625"/>
      <c r="AN6" s="625"/>
      <c r="AO6" s="661"/>
      <c r="AP6" s="618" t="s">
        <v>239</v>
      </c>
      <c r="AQ6" s="619"/>
      <c r="AR6" s="619"/>
      <c r="AS6" s="619"/>
      <c r="AT6" s="619"/>
      <c r="AU6" s="619"/>
      <c r="AV6" s="619"/>
      <c r="AW6" s="619"/>
      <c r="AX6" s="619"/>
      <c r="AY6" s="619"/>
      <c r="AZ6" s="619"/>
      <c r="BA6" s="619"/>
      <c r="BB6" s="619"/>
      <c r="BC6" s="619"/>
      <c r="BD6" s="619"/>
      <c r="BE6" s="619"/>
      <c r="BF6" s="620"/>
      <c r="BG6" s="621">
        <v>11350744</v>
      </c>
      <c r="BH6" s="622"/>
      <c r="BI6" s="622"/>
      <c r="BJ6" s="622"/>
      <c r="BK6" s="622"/>
      <c r="BL6" s="622"/>
      <c r="BM6" s="622"/>
      <c r="BN6" s="623"/>
      <c r="BO6" s="659">
        <v>96.1</v>
      </c>
      <c r="BP6" s="659"/>
      <c r="BQ6" s="659"/>
      <c r="BR6" s="659"/>
      <c r="BS6" s="660">
        <v>124637</v>
      </c>
      <c r="BT6" s="660"/>
      <c r="BU6" s="660"/>
      <c r="BV6" s="660"/>
      <c r="BW6" s="660"/>
      <c r="BX6" s="660"/>
      <c r="BY6" s="660"/>
      <c r="BZ6" s="660"/>
      <c r="CA6" s="660"/>
      <c r="CB6" s="695"/>
      <c r="CD6" s="676" t="s">
        <v>240</v>
      </c>
      <c r="CE6" s="677"/>
      <c r="CF6" s="677"/>
      <c r="CG6" s="677"/>
      <c r="CH6" s="677"/>
      <c r="CI6" s="677"/>
      <c r="CJ6" s="677"/>
      <c r="CK6" s="677"/>
      <c r="CL6" s="677"/>
      <c r="CM6" s="677"/>
      <c r="CN6" s="677"/>
      <c r="CO6" s="677"/>
      <c r="CP6" s="677"/>
      <c r="CQ6" s="678"/>
      <c r="CR6" s="621">
        <v>269425</v>
      </c>
      <c r="CS6" s="622"/>
      <c r="CT6" s="622"/>
      <c r="CU6" s="622"/>
      <c r="CV6" s="622"/>
      <c r="CW6" s="622"/>
      <c r="CX6" s="622"/>
      <c r="CY6" s="623"/>
      <c r="CZ6" s="703">
        <v>0.4</v>
      </c>
      <c r="DA6" s="685"/>
      <c r="DB6" s="685"/>
      <c r="DC6" s="705"/>
      <c r="DD6" s="627" t="s">
        <v>131</v>
      </c>
      <c r="DE6" s="622"/>
      <c r="DF6" s="622"/>
      <c r="DG6" s="622"/>
      <c r="DH6" s="622"/>
      <c r="DI6" s="622"/>
      <c r="DJ6" s="622"/>
      <c r="DK6" s="622"/>
      <c r="DL6" s="622"/>
      <c r="DM6" s="622"/>
      <c r="DN6" s="622"/>
      <c r="DO6" s="622"/>
      <c r="DP6" s="623"/>
      <c r="DQ6" s="627">
        <v>269425</v>
      </c>
      <c r="DR6" s="622"/>
      <c r="DS6" s="622"/>
      <c r="DT6" s="622"/>
      <c r="DU6" s="622"/>
      <c r="DV6" s="622"/>
      <c r="DW6" s="622"/>
      <c r="DX6" s="622"/>
      <c r="DY6" s="622"/>
      <c r="DZ6" s="622"/>
      <c r="EA6" s="622"/>
      <c r="EB6" s="622"/>
      <c r="EC6" s="658"/>
    </row>
    <row r="7" spans="2:143" ht="11.25" customHeight="1" x14ac:dyDescent="0.15">
      <c r="B7" s="618" t="s">
        <v>241</v>
      </c>
      <c r="C7" s="619"/>
      <c r="D7" s="619"/>
      <c r="E7" s="619"/>
      <c r="F7" s="619"/>
      <c r="G7" s="619"/>
      <c r="H7" s="619"/>
      <c r="I7" s="619"/>
      <c r="J7" s="619"/>
      <c r="K7" s="619"/>
      <c r="L7" s="619"/>
      <c r="M7" s="619"/>
      <c r="N7" s="619"/>
      <c r="O7" s="619"/>
      <c r="P7" s="619"/>
      <c r="Q7" s="620"/>
      <c r="R7" s="621">
        <v>3081</v>
      </c>
      <c r="S7" s="622"/>
      <c r="T7" s="622"/>
      <c r="U7" s="622"/>
      <c r="V7" s="622"/>
      <c r="W7" s="622"/>
      <c r="X7" s="622"/>
      <c r="Y7" s="623"/>
      <c r="Z7" s="659">
        <v>0</v>
      </c>
      <c r="AA7" s="659"/>
      <c r="AB7" s="659"/>
      <c r="AC7" s="659"/>
      <c r="AD7" s="660">
        <v>3081</v>
      </c>
      <c r="AE7" s="660"/>
      <c r="AF7" s="660"/>
      <c r="AG7" s="660"/>
      <c r="AH7" s="660"/>
      <c r="AI7" s="660"/>
      <c r="AJ7" s="660"/>
      <c r="AK7" s="660"/>
      <c r="AL7" s="624">
        <v>0</v>
      </c>
      <c r="AM7" s="625"/>
      <c r="AN7" s="625"/>
      <c r="AO7" s="661"/>
      <c r="AP7" s="618" t="s">
        <v>242</v>
      </c>
      <c r="AQ7" s="619"/>
      <c r="AR7" s="619"/>
      <c r="AS7" s="619"/>
      <c r="AT7" s="619"/>
      <c r="AU7" s="619"/>
      <c r="AV7" s="619"/>
      <c r="AW7" s="619"/>
      <c r="AX7" s="619"/>
      <c r="AY7" s="619"/>
      <c r="AZ7" s="619"/>
      <c r="BA7" s="619"/>
      <c r="BB7" s="619"/>
      <c r="BC7" s="619"/>
      <c r="BD7" s="619"/>
      <c r="BE7" s="619"/>
      <c r="BF7" s="620"/>
      <c r="BG7" s="621">
        <v>4780353</v>
      </c>
      <c r="BH7" s="622"/>
      <c r="BI7" s="622"/>
      <c r="BJ7" s="622"/>
      <c r="BK7" s="622"/>
      <c r="BL7" s="622"/>
      <c r="BM7" s="622"/>
      <c r="BN7" s="623"/>
      <c r="BO7" s="659">
        <v>40.5</v>
      </c>
      <c r="BP7" s="659"/>
      <c r="BQ7" s="659"/>
      <c r="BR7" s="659"/>
      <c r="BS7" s="660">
        <v>124637</v>
      </c>
      <c r="BT7" s="660"/>
      <c r="BU7" s="660"/>
      <c r="BV7" s="660"/>
      <c r="BW7" s="660"/>
      <c r="BX7" s="660"/>
      <c r="BY7" s="660"/>
      <c r="BZ7" s="660"/>
      <c r="CA7" s="660"/>
      <c r="CB7" s="695"/>
      <c r="CD7" s="618" t="s">
        <v>243</v>
      </c>
      <c r="CE7" s="619"/>
      <c r="CF7" s="619"/>
      <c r="CG7" s="619"/>
      <c r="CH7" s="619"/>
      <c r="CI7" s="619"/>
      <c r="CJ7" s="619"/>
      <c r="CK7" s="619"/>
      <c r="CL7" s="619"/>
      <c r="CM7" s="619"/>
      <c r="CN7" s="619"/>
      <c r="CO7" s="619"/>
      <c r="CP7" s="619"/>
      <c r="CQ7" s="620"/>
      <c r="CR7" s="621">
        <v>15199922</v>
      </c>
      <c r="CS7" s="622"/>
      <c r="CT7" s="622"/>
      <c r="CU7" s="622"/>
      <c r="CV7" s="622"/>
      <c r="CW7" s="622"/>
      <c r="CX7" s="622"/>
      <c r="CY7" s="623"/>
      <c r="CZ7" s="659">
        <v>24.6</v>
      </c>
      <c r="DA7" s="659"/>
      <c r="DB7" s="659"/>
      <c r="DC7" s="659"/>
      <c r="DD7" s="627">
        <v>70133</v>
      </c>
      <c r="DE7" s="622"/>
      <c r="DF7" s="622"/>
      <c r="DG7" s="622"/>
      <c r="DH7" s="622"/>
      <c r="DI7" s="622"/>
      <c r="DJ7" s="622"/>
      <c r="DK7" s="622"/>
      <c r="DL7" s="622"/>
      <c r="DM7" s="622"/>
      <c r="DN7" s="622"/>
      <c r="DO7" s="622"/>
      <c r="DP7" s="623"/>
      <c r="DQ7" s="627">
        <v>10101346</v>
      </c>
      <c r="DR7" s="622"/>
      <c r="DS7" s="622"/>
      <c r="DT7" s="622"/>
      <c r="DU7" s="622"/>
      <c r="DV7" s="622"/>
      <c r="DW7" s="622"/>
      <c r="DX7" s="622"/>
      <c r="DY7" s="622"/>
      <c r="DZ7" s="622"/>
      <c r="EA7" s="622"/>
      <c r="EB7" s="622"/>
      <c r="EC7" s="658"/>
    </row>
    <row r="8" spans="2:143" ht="11.25" customHeight="1" x14ac:dyDescent="0.15">
      <c r="B8" s="618" t="s">
        <v>244</v>
      </c>
      <c r="C8" s="619"/>
      <c r="D8" s="619"/>
      <c r="E8" s="619"/>
      <c r="F8" s="619"/>
      <c r="G8" s="619"/>
      <c r="H8" s="619"/>
      <c r="I8" s="619"/>
      <c r="J8" s="619"/>
      <c r="K8" s="619"/>
      <c r="L8" s="619"/>
      <c r="M8" s="619"/>
      <c r="N8" s="619"/>
      <c r="O8" s="619"/>
      <c r="P8" s="619"/>
      <c r="Q8" s="620"/>
      <c r="R8" s="621">
        <v>29690</v>
      </c>
      <c r="S8" s="622"/>
      <c r="T8" s="622"/>
      <c r="U8" s="622"/>
      <c r="V8" s="622"/>
      <c r="W8" s="622"/>
      <c r="X8" s="622"/>
      <c r="Y8" s="623"/>
      <c r="Z8" s="659">
        <v>0</v>
      </c>
      <c r="AA8" s="659"/>
      <c r="AB8" s="659"/>
      <c r="AC8" s="659"/>
      <c r="AD8" s="660">
        <v>29690</v>
      </c>
      <c r="AE8" s="660"/>
      <c r="AF8" s="660"/>
      <c r="AG8" s="660"/>
      <c r="AH8" s="660"/>
      <c r="AI8" s="660"/>
      <c r="AJ8" s="660"/>
      <c r="AK8" s="660"/>
      <c r="AL8" s="624">
        <v>0.1</v>
      </c>
      <c r="AM8" s="625"/>
      <c r="AN8" s="625"/>
      <c r="AO8" s="661"/>
      <c r="AP8" s="618" t="s">
        <v>245</v>
      </c>
      <c r="AQ8" s="619"/>
      <c r="AR8" s="619"/>
      <c r="AS8" s="619"/>
      <c r="AT8" s="619"/>
      <c r="AU8" s="619"/>
      <c r="AV8" s="619"/>
      <c r="AW8" s="619"/>
      <c r="AX8" s="619"/>
      <c r="AY8" s="619"/>
      <c r="AZ8" s="619"/>
      <c r="BA8" s="619"/>
      <c r="BB8" s="619"/>
      <c r="BC8" s="619"/>
      <c r="BD8" s="619"/>
      <c r="BE8" s="619"/>
      <c r="BF8" s="620"/>
      <c r="BG8" s="621">
        <v>163885</v>
      </c>
      <c r="BH8" s="622"/>
      <c r="BI8" s="622"/>
      <c r="BJ8" s="622"/>
      <c r="BK8" s="622"/>
      <c r="BL8" s="622"/>
      <c r="BM8" s="622"/>
      <c r="BN8" s="623"/>
      <c r="BO8" s="659">
        <v>1.4</v>
      </c>
      <c r="BP8" s="659"/>
      <c r="BQ8" s="659"/>
      <c r="BR8" s="659"/>
      <c r="BS8" s="660" t="s">
        <v>131</v>
      </c>
      <c r="BT8" s="660"/>
      <c r="BU8" s="660"/>
      <c r="BV8" s="660"/>
      <c r="BW8" s="660"/>
      <c r="BX8" s="660"/>
      <c r="BY8" s="660"/>
      <c r="BZ8" s="660"/>
      <c r="CA8" s="660"/>
      <c r="CB8" s="695"/>
      <c r="CD8" s="618" t="s">
        <v>246</v>
      </c>
      <c r="CE8" s="619"/>
      <c r="CF8" s="619"/>
      <c r="CG8" s="619"/>
      <c r="CH8" s="619"/>
      <c r="CI8" s="619"/>
      <c r="CJ8" s="619"/>
      <c r="CK8" s="619"/>
      <c r="CL8" s="619"/>
      <c r="CM8" s="619"/>
      <c r="CN8" s="619"/>
      <c r="CO8" s="619"/>
      <c r="CP8" s="619"/>
      <c r="CQ8" s="620"/>
      <c r="CR8" s="621">
        <v>22148511</v>
      </c>
      <c r="CS8" s="622"/>
      <c r="CT8" s="622"/>
      <c r="CU8" s="622"/>
      <c r="CV8" s="622"/>
      <c r="CW8" s="622"/>
      <c r="CX8" s="622"/>
      <c r="CY8" s="623"/>
      <c r="CZ8" s="659">
        <v>35.9</v>
      </c>
      <c r="DA8" s="659"/>
      <c r="DB8" s="659"/>
      <c r="DC8" s="659"/>
      <c r="DD8" s="627">
        <v>110978</v>
      </c>
      <c r="DE8" s="622"/>
      <c r="DF8" s="622"/>
      <c r="DG8" s="622"/>
      <c r="DH8" s="622"/>
      <c r="DI8" s="622"/>
      <c r="DJ8" s="622"/>
      <c r="DK8" s="622"/>
      <c r="DL8" s="622"/>
      <c r="DM8" s="622"/>
      <c r="DN8" s="622"/>
      <c r="DO8" s="622"/>
      <c r="DP8" s="623"/>
      <c r="DQ8" s="627">
        <v>8667995</v>
      </c>
      <c r="DR8" s="622"/>
      <c r="DS8" s="622"/>
      <c r="DT8" s="622"/>
      <c r="DU8" s="622"/>
      <c r="DV8" s="622"/>
      <c r="DW8" s="622"/>
      <c r="DX8" s="622"/>
      <c r="DY8" s="622"/>
      <c r="DZ8" s="622"/>
      <c r="EA8" s="622"/>
      <c r="EB8" s="622"/>
      <c r="EC8" s="658"/>
    </row>
    <row r="9" spans="2:143" ht="11.25" customHeight="1" x14ac:dyDescent="0.15">
      <c r="B9" s="618" t="s">
        <v>247</v>
      </c>
      <c r="C9" s="619"/>
      <c r="D9" s="619"/>
      <c r="E9" s="619"/>
      <c r="F9" s="619"/>
      <c r="G9" s="619"/>
      <c r="H9" s="619"/>
      <c r="I9" s="619"/>
      <c r="J9" s="619"/>
      <c r="K9" s="619"/>
      <c r="L9" s="619"/>
      <c r="M9" s="619"/>
      <c r="N9" s="619"/>
      <c r="O9" s="619"/>
      <c r="P9" s="619"/>
      <c r="Q9" s="620"/>
      <c r="R9" s="621">
        <v>33785</v>
      </c>
      <c r="S9" s="622"/>
      <c r="T9" s="622"/>
      <c r="U9" s="622"/>
      <c r="V9" s="622"/>
      <c r="W9" s="622"/>
      <c r="X9" s="622"/>
      <c r="Y9" s="623"/>
      <c r="Z9" s="659">
        <v>0.1</v>
      </c>
      <c r="AA9" s="659"/>
      <c r="AB9" s="659"/>
      <c r="AC9" s="659"/>
      <c r="AD9" s="660">
        <v>33785</v>
      </c>
      <c r="AE9" s="660"/>
      <c r="AF9" s="660"/>
      <c r="AG9" s="660"/>
      <c r="AH9" s="660"/>
      <c r="AI9" s="660"/>
      <c r="AJ9" s="660"/>
      <c r="AK9" s="660"/>
      <c r="AL9" s="624">
        <v>0.1</v>
      </c>
      <c r="AM9" s="625"/>
      <c r="AN9" s="625"/>
      <c r="AO9" s="661"/>
      <c r="AP9" s="618" t="s">
        <v>248</v>
      </c>
      <c r="AQ9" s="619"/>
      <c r="AR9" s="619"/>
      <c r="AS9" s="619"/>
      <c r="AT9" s="619"/>
      <c r="AU9" s="619"/>
      <c r="AV9" s="619"/>
      <c r="AW9" s="619"/>
      <c r="AX9" s="619"/>
      <c r="AY9" s="619"/>
      <c r="AZ9" s="619"/>
      <c r="BA9" s="619"/>
      <c r="BB9" s="619"/>
      <c r="BC9" s="619"/>
      <c r="BD9" s="619"/>
      <c r="BE9" s="619"/>
      <c r="BF9" s="620"/>
      <c r="BG9" s="621">
        <v>3936417</v>
      </c>
      <c r="BH9" s="622"/>
      <c r="BI9" s="622"/>
      <c r="BJ9" s="622"/>
      <c r="BK9" s="622"/>
      <c r="BL9" s="622"/>
      <c r="BM9" s="622"/>
      <c r="BN9" s="623"/>
      <c r="BO9" s="659">
        <v>33.299999999999997</v>
      </c>
      <c r="BP9" s="659"/>
      <c r="BQ9" s="659"/>
      <c r="BR9" s="659"/>
      <c r="BS9" s="660" t="s">
        <v>131</v>
      </c>
      <c r="BT9" s="660"/>
      <c r="BU9" s="660"/>
      <c r="BV9" s="660"/>
      <c r="BW9" s="660"/>
      <c r="BX9" s="660"/>
      <c r="BY9" s="660"/>
      <c r="BZ9" s="660"/>
      <c r="CA9" s="660"/>
      <c r="CB9" s="695"/>
      <c r="CD9" s="618" t="s">
        <v>249</v>
      </c>
      <c r="CE9" s="619"/>
      <c r="CF9" s="619"/>
      <c r="CG9" s="619"/>
      <c r="CH9" s="619"/>
      <c r="CI9" s="619"/>
      <c r="CJ9" s="619"/>
      <c r="CK9" s="619"/>
      <c r="CL9" s="619"/>
      <c r="CM9" s="619"/>
      <c r="CN9" s="619"/>
      <c r="CO9" s="619"/>
      <c r="CP9" s="619"/>
      <c r="CQ9" s="620"/>
      <c r="CR9" s="621">
        <v>3758452</v>
      </c>
      <c r="CS9" s="622"/>
      <c r="CT9" s="622"/>
      <c r="CU9" s="622"/>
      <c r="CV9" s="622"/>
      <c r="CW9" s="622"/>
      <c r="CX9" s="622"/>
      <c r="CY9" s="623"/>
      <c r="CZ9" s="659">
        <v>6.1</v>
      </c>
      <c r="DA9" s="659"/>
      <c r="DB9" s="659"/>
      <c r="DC9" s="659"/>
      <c r="DD9" s="627">
        <v>153849</v>
      </c>
      <c r="DE9" s="622"/>
      <c r="DF9" s="622"/>
      <c r="DG9" s="622"/>
      <c r="DH9" s="622"/>
      <c r="DI9" s="622"/>
      <c r="DJ9" s="622"/>
      <c r="DK9" s="622"/>
      <c r="DL9" s="622"/>
      <c r="DM9" s="622"/>
      <c r="DN9" s="622"/>
      <c r="DO9" s="622"/>
      <c r="DP9" s="623"/>
      <c r="DQ9" s="627">
        <v>2830683</v>
      </c>
      <c r="DR9" s="622"/>
      <c r="DS9" s="622"/>
      <c r="DT9" s="622"/>
      <c r="DU9" s="622"/>
      <c r="DV9" s="622"/>
      <c r="DW9" s="622"/>
      <c r="DX9" s="622"/>
      <c r="DY9" s="622"/>
      <c r="DZ9" s="622"/>
      <c r="EA9" s="622"/>
      <c r="EB9" s="622"/>
      <c r="EC9" s="658"/>
    </row>
    <row r="10" spans="2:143" ht="11.25" customHeight="1" x14ac:dyDescent="0.15">
      <c r="B10" s="618" t="s">
        <v>250</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59" t="s">
        <v>131</v>
      </c>
      <c r="AA10" s="659"/>
      <c r="AB10" s="659"/>
      <c r="AC10" s="659"/>
      <c r="AD10" s="660" t="s">
        <v>131</v>
      </c>
      <c r="AE10" s="660"/>
      <c r="AF10" s="660"/>
      <c r="AG10" s="660"/>
      <c r="AH10" s="660"/>
      <c r="AI10" s="660"/>
      <c r="AJ10" s="660"/>
      <c r="AK10" s="660"/>
      <c r="AL10" s="624" t="s">
        <v>131</v>
      </c>
      <c r="AM10" s="625"/>
      <c r="AN10" s="625"/>
      <c r="AO10" s="661"/>
      <c r="AP10" s="618" t="s">
        <v>251</v>
      </c>
      <c r="AQ10" s="619"/>
      <c r="AR10" s="619"/>
      <c r="AS10" s="619"/>
      <c r="AT10" s="619"/>
      <c r="AU10" s="619"/>
      <c r="AV10" s="619"/>
      <c r="AW10" s="619"/>
      <c r="AX10" s="619"/>
      <c r="AY10" s="619"/>
      <c r="AZ10" s="619"/>
      <c r="BA10" s="619"/>
      <c r="BB10" s="619"/>
      <c r="BC10" s="619"/>
      <c r="BD10" s="619"/>
      <c r="BE10" s="619"/>
      <c r="BF10" s="620"/>
      <c r="BG10" s="621">
        <v>243808</v>
      </c>
      <c r="BH10" s="622"/>
      <c r="BI10" s="622"/>
      <c r="BJ10" s="622"/>
      <c r="BK10" s="622"/>
      <c r="BL10" s="622"/>
      <c r="BM10" s="622"/>
      <c r="BN10" s="623"/>
      <c r="BO10" s="659">
        <v>2.1</v>
      </c>
      <c r="BP10" s="659"/>
      <c r="BQ10" s="659"/>
      <c r="BR10" s="659"/>
      <c r="BS10" s="660" t="s">
        <v>252</v>
      </c>
      <c r="BT10" s="660"/>
      <c r="BU10" s="660"/>
      <c r="BV10" s="660"/>
      <c r="BW10" s="660"/>
      <c r="BX10" s="660"/>
      <c r="BY10" s="660"/>
      <c r="BZ10" s="660"/>
      <c r="CA10" s="660"/>
      <c r="CB10" s="695"/>
      <c r="CD10" s="618" t="s">
        <v>253</v>
      </c>
      <c r="CE10" s="619"/>
      <c r="CF10" s="619"/>
      <c r="CG10" s="619"/>
      <c r="CH10" s="619"/>
      <c r="CI10" s="619"/>
      <c r="CJ10" s="619"/>
      <c r="CK10" s="619"/>
      <c r="CL10" s="619"/>
      <c r="CM10" s="619"/>
      <c r="CN10" s="619"/>
      <c r="CO10" s="619"/>
      <c r="CP10" s="619"/>
      <c r="CQ10" s="620"/>
      <c r="CR10" s="621">
        <v>68462</v>
      </c>
      <c r="CS10" s="622"/>
      <c r="CT10" s="622"/>
      <c r="CU10" s="622"/>
      <c r="CV10" s="622"/>
      <c r="CW10" s="622"/>
      <c r="CX10" s="622"/>
      <c r="CY10" s="623"/>
      <c r="CZ10" s="659">
        <v>0.1</v>
      </c>
      <c r="DA10" s="659"/>
      <c r="DB10" s="659"/>
      <c r="DC10" s="659"/>
      <c r="DD10" s="627" t="s">
        <v>252</v>
      </c>
      <c r="DE10" s="622"/>
      <c r="DF10" s="622"/>
      <c r="DG10" s="622"/>
      <c r="DH10" s="622"/>
      <c r="DI10" s="622"/>
      <c r="DJ10" s="622"/>
      <c r="DK10" s="622"/>
      <c r="DL10" s="622"/>
      <c r="DM10" s="622"/>
      <c r="DN10" s="622"/>
      <c r="DO10" s="622"/>
      <c r="DP10" s="623"/>
      <c r="DQ10" s="627">
        <v>64937</v>
      </c>
      <c r="DR10" s="622"/>
      <c r="DS10" s="622"/>
      <c r="DT10" s="622"/>
      <c r="DU10" s="622"/>
      <c r="DV10" s="622"/>
      <c r="DW10" s="622"/>
      <c r="DX10" s="622"/>
      <c r="DY10" s="622"/>
      <c r="DZ10" s="622"/>
      <c r="EA10" s="622"/>
      <c r="EB10" s="622"/>
      <c r="EC10" s="658"/>
    </row>
    <row r="11" spans="2:143" ht="11.25" customHeight="1" x14ac:dyDescent="0.15">
      <c r="B11" s="618" t="s">
        <v>254</v>
      </c>
      <c r="C11" s="619"/>
      <c r="D11" s="619"/>
      <c r="E11" s="619"/>
      <c r="F11" s="619"/>
      <c r="G11" s="619"/>
      <c r="H11" s="619"/>
      <c r="I11" s="619"/>
      <c r="J11" s="619"/>
      <c r="K11" s="619"/>
      <c r="L11" s="619"/>
      <c r="M11" s="619"/>
      <c r="N11" s="619"/>
      <c r="O11" s="619"/>
      <c r="P11" s="619"/>
      <c r="Q11" s="620"/>
      <c r="R11" s="621">
        <v>2519111</v>
      </c>
      <c r="S11" s="622"/>
      <c r="T11" s="622"/>
      <c r="U11" s="622"/>
      <c r="V11" s="622"/>
      <c r="W11" s="622"/>
      <c r="X11" s="622"/>
      <c r="Y11" s="623"/>
      <c r="Z11" s="624">
        <v>4</v>
      </c>
      <c r="AA11" s="625"/>
      <c r="AB11" s="625"/>
      <c r="AC11" s="626"/>
      <c r="AD11" s="627">
        <v>2519111</v>
      </c>
      <c r="AE11" s="622"/>
      <c r="AF11" s="622"/>
      <c r="AG11" s="622"/>
      <c r="AH11" s="622"/>
      <c r="AI11" s="622"/>
      <c r="AJ11" s="622"/>
      <c r="AK11" s="623"/>
      <c r="AL11" s="624">
        <v>9.1</v>
      </c>
      <c r="AM11" s="625"/>
      <c r="AN11" s="625"/>
      <c r="AO11" s="661"/>
      <c r="AP11" s="618" t="s">
        <v>255</v>
      </c>
      <c r="AQ11" s="619"/>
      <c r="AR11" s="619"/>
      <c r="AS11" s="619"/>
      <c r="AT11" s="619"/>
      <c r="AU11" s="619"/>
      <c r="AV11" s="619"/>
      <c r="AW11" s="619"/>
      <c r="AX11" s="619"/>
      <c r="AY11" s="619"/>
      <c r="AZ11" s="619"/>
      <c r="BA11" s="619"/>
      <c r="BB11" s="619"/>
      <c r="BC11" s="619"/>
      <c r="BD11" s="619"/>
      <c r="BE11" s="619"/>
      <c r="BF11" s="620"/>
      <c r="BG11" s="621">
        <v>436243</v>
      </c>
      <c r="BH11" s="622"/>
      <c r="BI11" s="622"/>
      <c r="BJ11" s="622"/>
      <c r="BK11" s="622"/>
      <c r="BL11" s="622"/>
      <c r="BM11" s="622"/>
      <c r="BN11" s="623"/>
      <c r="BO11" s="659">
        <v>3.7</v>
      </c>
      <c r="BP11" s="659"/>
      <c r="BQ11" s="659"/>
      <c r="BR11" s="659"/>
      <c r="BS11" s="660">
        <v>124637</v>
      </c>
      <c r="BT11" s="660"/>
      <c r="BU11" s="660"/>
      <c r="BV11" s="660"/>
      <c r="BW11" s="660"/>
      <c r="BX11" s="660"/>
      <c r="BY11" s="660"/>
      <c r="BZ11" s="660"/>
      <c r="CA11" s="660"/>
      <c r="CB11" s="695"/>
      <c r="CD11" s="618" t="s">
        <v>256</v>
      </c>
      <c r="CE11" s="619"/>
      <c r="CF11" s="619"/>
      <c r="CG11" s="619"/>
      <c r="CH11" s="619"/>
      <c r="CI11" s="619"/>
      <c r="CJ11" s="619"/>
      <c r="CK11" s="619"/>
      <c r="CL11" s="619"/>
      <c r="CM11" s="619"/>
      <c r="CN11" s="619"/>
      <c r="CO11" s="619"/>
      <c r="CP11" s="619"/>
      <c r="CQ11" s="620"/>
      <c r="CR11" s="621">
        <v>3326131</v>
      </c>
      <c r="CS11" s="622"/>
      <c r="CT11" s="622"/>
      <c r="CU11" s="622"/>
      <c r="CV11" s="622"/>
      <c r="CW11" s="622"/>
      <c r="CX11" s="622"/>
      <c r="CY11" s="623"/>
      <c r="CZ11" s="659">
        <v>5.4</v>
      </c>
      <c r="DA11" s="659"/>
      <c r="DB11" s="659"/>
      <c r="DC11" s="659"/>
      <c r="DD11" s="627">
        <v>1751588</v>
      </c>
      <c r="DE11" s="622"/>
      <c r="DF11" s="622"/>
      <c r="DG11" s="622"/>
      <c r="DH11" s="622"/>
      <c r="DI11" s="622"/>
      <c r="DJ11" s="622"/>
      <c r="DK11" s="622"/>
      <c r="DL11" s="622"/>
      <c r="DM11" s="622"/>
      <c r="DN11" s="622"/>
      <c r="DO11" s="622"/>
      <c r="DP11" s="623"/>
      <c r="DQ11" s="627">
        <v>1491039</v>
      </c>
      <c r="DR11" s="622"/>
      <c r="DS11" s="622"/>
      <c r="DT11" s="622"/>
      <c r="DU11" s="622"/>
      <c r="DV11" s="622"/>
      <c r="DW11" s="622"/>
      <c r="DX11" s="622"/>
      <c r="DY11" s="622"/>
      <c r="DZ11" s="622"/>
      <c r="EA11" s="622"/>
      <c r="EB11" s="622"/>
      <c r="EC11" s="658"/>
    </row>
    <row r="12" spans="2:143" ht="11.25" customHeight="1" x14ac:dyDescent="0.15">
      <c r="B12" s="618" t="s">
        <v>257</v>
      </c>
      <c r="C12" s="619"/>
      <c r="D12" s="619"/>
      <c r="E12" s="619"/>
      <c r="F12" s="619"/>
      <c r="G12" s="619"/>
      <c r="H12" s="619"/>
      <c r="I12" s="619"/>
      <c r="J12" s="619"/>
      <c r="K12" s="619"/>
      <c r="L12" s="619"/>
      <c r="M12" s="619"/>
      <c r="N12" s="619"/>
      <c r="O12" s="619"/>
      <c r="P12" s="619"/>
      <c r="Q12" s="620"/>
      <c r="R12" s="621">
        <v>9641</v>
      </c>
      <c r="S12" s="622"/>
      <c r="T12" s="622"/>
      <c r="U12" s="622"/>
      <c r="V12" s="622"/>
      <c r="W12" s="622"/>
      <c r="X12" s="622"/>
      <c r="Y12" s="623"/>
      <c r="Z12" s="659">
        <v>0</v>
      </c>
      <c r="AA12" s="659"/>
      <c r="AB12" s="659"/>
      <c r="AC12" s="659"/>
      <c r="AD12" s="660">
        <v>9641</v>
      </c>
      <c r="AE12" s="660"/>
      <c r="AF12" s="660"/>
      <c r="AG12" s="660"/>
      <c r="AH12" s="660"/>
      <c r="AI12" s="660"/>
      <c r="AJ12" s="660"/>
      <c r="AK12" s="660"/>
      <c r="AL12" s="624">
        <v>0</v>
      </c>
      <c r="AM12" s="625"/>
      <c r="AN12" s="625"/>
      <c r="AO12" s="661"/>
      <c r="AP12" s="618" t="s">
        <v>258</v>
      </c>
      <c r="AQ12" s="619"/>
      <c r="AR12" s="619"/>
      <c r="AS12" s="619"/>
      <c r="AT12" s="619"/>
      <c r="AU12" s="619"/>
      <c r="AV12" s="619"/>
      <c r="AW12" s="619"/>
      <c r="AX12" s="619"/>
      <c r="AY12" s="619"/>
      <c r="AZ12" s="619"/>
      <c r="BA12" s="619"/>
      <c r="BB12" s="619"/>
      <c r="BC12" s="619"/>
      <c r="BD12" s="619"/>
      <c r="BE12" s="619"/>
      <c r="BF12" s="620"/>
      <c r="BG12" s="621">
        <v>5337422</v>
      </c>
      <c r="BH12" s="622"/>
      <c r="BI12" s="622"/>
      <c r="BJ12" s="622"/>
      <c r="BK12" s="622"/>
      <c r="BL12" s="622"/>
      <c r="BM12" s="622"/>
      <c r="BN12" s="623"/>
      <c r="BO12" s="659">
        <v>45.2</v>
      </c>
      <c r="BP12" s="659"/>
      <c r="BQ12" s="659"/>
      <c r="BR12" s="659"/>
      <c r="BS12" s="660" t="s">
        <v>131</v>
      </c>
      <c r="BT12" s="660"/>
      <c r="BU12" s="660"/>
      <c r="BV12" s="660"/>
      <c r="BW12" s="660"/>
      <c r="BX12" s="660"/>
      <c r="BY12" s="660"/>
      <c r="BZ12" s="660"/>
      <c r="CA12" s="660"/>
      <c r="CB12" s="695"/>
      <c r="CD12" s="618" t="s">
        <v>259</v>
      </c>
      <c r="CE12" s="619"/>
      <c r="CF12" s="619"/>
      <c r="CG12" s="619"/>
      <c r="CH12" s="619"/>
      <c r="CI12" s="619"/>
      <c r="CJ12" s="619"/>
      <c r="CK12" s="619"/>
      <c r="CL12" s="619"/>
      <c r="CM12" s="619"/>
      <c r="CN12" s="619"/>
      <c r="CO12" s="619"/>
      <c r="CP12" s="619"/>
      <c r="CQ12" s="620"/>
      <c r="CR12" s="621">
        <v>1360347</v>
      </c>
      <c r="CS12" s="622"/>
      <c r="CT12" s="622"/>
      <c r="CU12" s="622"/>
      <c r="CV12" s="622"/>
      <c r="CW12" s="622"/>
      <c r="CX12" s="622"/>
      <c r="CY12" s="623"/>
      <c r="CZ12" s="659">
        <v>2.2000000000000002</v>
      </c>
      <c r="DA12" s="659"/>
      <c r="DB12" s="659"/>
      <c r="DC12" s="659"/>
      <c r="DD12" s="627">
        <v>106652</v>
      </c>
      <c r="DE12" s="622"/>
      <c r="DF12" s="622"/>
      <c r="DG12" s="622"/>
      <c r="DH12" s="622"/>
      <c r="DI12" s="622"/>
      <c r="DJ12" s="622"/>
      <c r="DK12" s="622"/>
      <c r="DL12" s="622"/>
      <c r="DM12" s="622"/>
      <c r="DN12" s="622"/>
      <c r="DO12" s="622"/>
      <c r="DP12" s="623"/>
      <c r="DQ12" s="627">
        <v>1094975</v>
      </c>
      <c r="DR12" s="622"/>
      <c r="DS12" s="622"/>
      <c r="DT12" s="622"/>
      <c r="DU12" s="622"/>
      <c r="DV12" s="622"/>
      <c r="DW12" s="622"/>
      <c r="DX12" s="622"/>
      <c r="DY12" s="622"/>
      <c r="DZ12" s="622"/>
      <c r="EA12" s="622"/>
      <c r="EB12" s="622"/>
      <c r="EC12" s="658"/>
    </row>
    <row r="13" spans="2:143" ht="11.25" customHeight="1" x14ac:dyDescent="0.15">
      <c r="B13" s="618" t="s">
        <v>260</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131</v>
      </c>
      <c r="AA13" s="659"/>
      <c r="AB13" s="659"/>
      <c r="AC13" s="659"/>
      <c r="AD13" s="660" t="s">
        <v>131</v>
      </c>
      <c r="AE13" s="660"/>
      <c r="AF13" s="660"/>
      <c r="AG13" s="660"/>
      <c r="AH13" s="660"/>
      <c r="AI13" s="660"/>
      <c r="AJ13" s="660"/>
      <c r="AK13" s="660"/>
      <c r="AL13" s="624" t="s">
        <v>252</v>
      </c>
      <c r="AM13" s="625"/>
      <c r="AN13" s="625"/>
      <c r="AO13" s="661"/>
      <c r="AP13" s="618" t="s">
        <v>261</v>
      </c>
      <c r="AQ13" s="619"/>
      <c r="AR13" s="619"/>
      <c r="AS13" s="619"/>
      <c r="AT13" s="619"/>
      <c r="AU13" s="619"/>
      <c r="AV13" s="619"/>
      <c r="AW13" s="619"/>
      <c r="AX13" s="619"/>
      <c r="AY13" s="619"/>
      <c r="AZ13" s="619"/>
      <c r="BA13" s="619"/>
      <c r="BB13" s="619"/>
      <c r="BC13" s="619"/>
      <c r="BD13" s="619"/>
      <c r="BE13" s="619"/>
      <c r="BF13" s="620"/>
      <c r="BG13" s="621">
        <v>5266627</v>
      </c>
      <c r="BH13" s="622"/>
      <c r="BI13" s="622"/>
      <c r="BJ13" s="622"/>
      <c r="BK13" s="622"/>
      <c r="BL13" s="622"/>
      <c r="BM13" s="622"/>
      <c r="BN13" s="623"/>
      <c r="BO13" s="659">
        <v>44.6</v>
      </c>
      <c r="BP13" s="659"/>
      <c r="BQ13" s="659"/>
      <c r="BR13" s="659"/>
      <c r="BS13" s="660" t="s">
        <v>131</v>
      </c>
      <c r="BT13" s="660"/>
      <c r="BU13" s="660"/>
      <c r="BV13" s="660"/>
      <c r="BW13" s="660"/>
      <c r="BX13" s="660"/>
      <c r="BY13" s="660"/>
      <c r="BZ13" s="660"/>
      <c r="CA13" s="660"/>
      <c r="CB13" s="695"/>
      <c r="CD13" s="618" t="s">
        <v>262</v>
      </c>
      <c r="CE13" s="619"/>
      <c r="CF13" s="619"/>
      <c r="CG13" s="619"/>
      <c r="CH13" s="619"/>
      <c r="CI13" s="619"/>
      <c r="CJ13" s="619"/>
      <c r="CK13" s="619"/>
      <c r="CL13" s="619"/>
      <c r="CM13" s="619"/>
      <c r="CN13" s="619"/>
      <c r="CO13" s="619"/>
      <c r="CP13" s="619"/>
      <c r="CQ13" s="620"/>
      <c r="CR13" s="621">
        <v>3136244</v>
      </c>
      <c r="CS13" s="622"/>
      <c r="CT13" s="622"/>
      <c r="CU13" s="622"/>
      <c r="CV13" s="622"/>
      <c r="CW13" s="622"/>
      <c r="CX13" s="622"/>
      <c r="CY13" s="623"/>
      <c r="CZ13" s="659">
        <v>5.0999999999999996</v>
      </c>
      <c r="DA13" s="659"/>
      <c r="DB13" s="659"/>
      <c r="DC13" s="659"/>
      <c r="DD13" s="627">
        <v>1546115</v>
      </c>
      <c r="DE13" s="622"/>
      <c r="DF13" s="622"/>
      <c r="DG13" s="622"/>
      <c r="DH13" s="622"/>
      <c r="DI13" s="622"/>
      <c r="DJ13" s="622"/>
      <c r="DK13" s="622"/>
      <c r="DL13" s="622"/>
      <c r="DM13" s="622"/>
      <c r="DN13" s="622"/>
      <c r="DO13" s="622"/>
      <c r="DP13" s="623"/>
      <c r="DQ13" s="627">
        <v>2173682</v>
      </c>
      <c r="DR13" s="622"/>
      <c r="DS13" s="622"/>
      <c r="DT13" s="622"/>
      <c r="DU13" s="622"/>
      <c r="DV13" s="622"/>
      <c r="DW13" s="622"/>
      <c r="DX13" s="622"/>
      <c r="DY13" s="622"/>
      <c r="DZ13" s="622"/>
      <c r="EA13" s="622"/>
      <c r="EB13" s="622"/>
      <c r="EC13" s="658"/>
    </row>
    <row r="14" spans="2:143" ht="11.25" customHeight="1" x14ac:dyDescent="0.15">
      <c r="B14" s="618" t="s">
        <v>263</v>
      </c>
      <c r="C14" s="619"/>
      <c r="D14" s="619"/>
      <c r="E14" s="619"/>
      <c r="F14" s="619"/>
      <c r="G14" s="619"/>
      <c r="H14" s="619"/>
      <c r="I14" s="619"/>
      <c r="J14" s="619"/>
      <c r="K14" s="619"/>
      <c r="L14" s="619"/>
      <c r="M14" s="619"/>
      <c r="N14" s="619"/>
      <c r="O14" s="619"/>
      <c r="P14" s="619"/>
      <c r="Q14" s="620"/>
      <c r="R14" s="621" t="s">
        <v>131</v>
      </c>
      <c r="S14" s="622"/>
      <c r="T14" s="622"/>
      <c r="U14" s="622"/>
      <c r="V14" s="622"/>
      <c r="W14" s="622"/>
      <c r="X14" s="622"/>
      <c r="Y14" s="623"/>
      <c r="Z14" s="659" t="s">
        <v>131</v>
      </c>
      <c r="AA14" s="659"/>
      <c r="AB14" s="659"/>
      <c r="AC14" s="659"/>
      <c r="AD14" s="660" t="s">
        <v>131</v>
      </c>
      <c r="AE14" s="660"/>
      <c r="AF14" s="660"/>
      <c r="AG14" s="660"/>
      <c r="AH14" s="660"/>
      <c r="AI14" s="660"/>
      <c r="AJ14" s="660"/>
      <c r="AK14" s="660"/>
      <c r="AL14" s="624" t="s">
        <v>131</v>
      </c>
      <c r="AM14" s="625"/>
      <c r="AN14" s="625"/>
      <c r="AO14" s="661"/>
      <c r="AP14" s="618" t="s">
        <v>264</v>
      </c>
      <c r="AQ14" s="619"/>
      <c r="AR14" s="619"/>
      <c r="AS14" s="619"/>
      <c r="AT14" s="619"/>
      <c r="AU14" s="619"/>
      <c r="AV14" s="619"/>
      <c r="AW14" s="619"/>
      <c r="AX14" s="619"/>
      <c r="AY14" s="619"/>
      <c r="AZ14" s="619"/>
      <c r="BA14" s="619"/>
      <c r="BB14" s="619"/>
      <c r="BC14" s="619"/>
      <c r="BD14" s="619"/>
      <c r="BE14" s="619"/>
      <c r="BF14" s="620"/>
      <c r="BG14" s="621">
        <v>452985</v>
      </c>
      <c r="BH14" s="622"/>
      <c r="BI14" s="622"/>
      <c r="BJ14" s="622"/>
      <c r="BK14" s="622"/>
      <c r="BL14" s="622"/>
      <c r="BM14" s="622"/>
      <c r="BN14" s="623"/>
      <c r="BO14" s="659">
        <v>3.8</v>
      </c>
      <c r="BP14" s="659"/>
      <c r="BQ14" s="659"/>
      <c r="BR14" s="659"/>
      <c r="BS14" s="660" t="s">
        <v>131</v>
      </c>
      <c r="BT14" s="660"/>
      <c r="BU14" s="660"/>
      <c r="BV14" s="660"/>
      <c r="BW14" s="660"/>
      <c r="BX14" s="660"/>
      <c r="BY14" s="660"/>
      <c r="BZ14" s="660"/>
      <c r="CA14" s="660"/>
      <c r="CB14" s="695"/>
      <c r="CD14" s="618" t="s">
        <v>265</v>
      </c>
      <c r="CE14" s="619"/>
      <c r="CF14" s="619"/>
      <c r="CG14" s="619"/>
      <c r="CH14" s="619"/>
      <c r="CI14" s="619"/>
      <c r="CJ14" s="619"/>
      <c r="CK14" s="619"/>
      <c r="CL14" s="619"/>
      <c r="CM14" s="619"/>
      <c r="CN14" s="619"/>
      <c r="CO14" s="619"/>
      <c r="CP14" s="619"/>
      <c r="CQ14" s="620"/>
      <c r="CR14" s="621">
        <v>1287381</v>
      </c>
      <c r="CS14" s="622"/>
      <c r="CT14" s="622"/>
      <c r="CU14" s="622"/>
      <c r="CV14" s="622"/>
      <c r="CW14" s="622"/>
      <c r="CX14" s="622"/>
      <c r="CY14" s="623"/>
      <c r="CZ14" s="659">
        <v>2.1</v>
      </c>
      <c r="DA14" s="659"/>
      <c r="DB14" s="659"/>
      <c r="DC14" s="659"/>
      <c r="DD14" s="627">
        <v>41556</v>
      </c>
      <c r="DE14" s="622"/>
      <c r="DF14" s="622"/>
      <c r="DG14" s="622"/>
      <c r="DH14" s="622"/>
      <c r="DI14" s="622"/>
      <c r="DJ14" s="622"/>
      <c r="DK14" s="622"/>
      <c r="DL14" s="622"/>
      <c r="DM14" s="622"/>
      <c r="DN14" s="622"/>
      <c r="DO14" s="622"/>
      <c r="DP14" s="623"/>
      <c r="DQ14" s="627">
        <v>1270129</v>
      </c>
      <c r="DR14" s="622"/>
      <c r="DS14" s="622"/>
      <c r="DT14" s="622"/>
      <c r="DU14" s="622"/>
      <c r="DV14" s="622"/>
      <c r="DW14" s="622"/>
      <c r="DX14" s="622"/>
      <c r="DY14" s="622"/>
      <c r="DZ14" s="622"/>
      <c r="EA14" s="622"/>
      <c r="EB14" s="622"/>
      <c r="EC14" s="658"/>
    </row>
    <row r="15" spans="2:143" ht="11.25" customHeight="1" x14ac:dyDescent="0.15">
      <c r="B15" s="618" t="s">
        <v>266</v>
      </c>
      <c r="C15" s="619"/>
      <c r="D15" s="619"/>
      <c r="E15" s="619"/>
      <c r="F15" s="619"/>
      <c r="G15" s="619"/>
      <c r="H15" s="619"/>
      <c r="I15" s="619"/>
      <c r="J15" s="619"/>
      <c r="K15" s="619"/>
      <c r="L15" s="619"/>
      <c r="M15" s="619"/>
      <c r="N15" s="619"/>
      <c r="O15" s="619"/>
      <c r="P15" s="619"/>
      <c r="Q15" s="620"/>
      <c r="R15" s="621" t="s">
        <v>131</v>
      </c>
      <c r="S15" s="622"/>
      <c r="T15" s="622"/>
      <c r="U15" s="622"/>
      <c r="V15" s="622"/>
      <c r="W15" s="622"/>
      <c r="X15" s="622"/>
      <c r="Y15" s="623"/>
      <c r="Z15" s="659" t="s">
        <v>131</v>
      </c>
      <c r="AA15" s="659"/>
      <c r="AB15" s="659"/>
      <c r="AC15" s="659"/>
      <c r="AD15" s="660" t="s">
        <v>131</v>
      </c>
      <c r="AE15" s="660"/>
      <c r="AF15" s="660"/>
      <c r="AG15" s="660"/>
      <c r="AH15" s="660"/>
      <c r="AI15" s="660"/>
      <c r="AJ15" s="660"/>
      <c r="AK15" s="660"/>
      <c r="AL15" s="624" t="s">
        <v>252</v>
      </c>
      <c r="AM15" s="625"/>
      <c r="AN15" s="625"/>
      <c r="AO15" s="661"/>
      <c r="AP15" s="618" t="s">
        <v>267</v>
      </c>
      <c r="AQ15" s="619"/>
      <c r="AR15" s="619"/>
      <c r="AS15" s="619"/>
      <c r="AT15" s="619"/>
      <c r="AU15" s="619"/>
      <c r="AV15" s="619"/>
      <c r="AW15" s="619"/>
      <c r="AX15" s="619"/>
      <c r="AY15" s="619"/>
      <c r="AZ15" s="619"/>
      <c r="BA15" s="619"/>
      <c r="BB15" s="619"/>
      <c r="BC15" s="619"/>
      <c r="BD15" s="619"/>
      <c r="BE15" s="619"/>
      <c r="BF15" s="620"/>
      <c r="BG15" s="621">
        <v>779984</v>
      </c>
      <c r="BH15" s="622"/>
      <c r="BI15" s="622"/>
      <c r="BJ15" s="622"/>
      <c r="BK15" s="622"/>
      <c r="BL15" s="622"/>
      <c r="BM15" s="622"/>
      <c r="BN15" s="623"/>
      <c r="BO15" s="659">
        <v>6.6</v>
      </c>
      <c r="BP15" s="659"/>
      <c r="BQ15" s="659"/>
      <c r="BR15" s="659"/>
      <c r="BS15" s="660" t="s">
        <v>131</v>
      </c>
      <c r="BT15" s="660"/>
      <c r="BU15" s="660"/>
      <c r="BV15" s="660"/>
      <c r="BW15" s="660"/>
      <c r="BX15" s="660"/>
      <c r="BY15" s="660"/>
      <c r="BZ15" s="660"/>
      <c r="CA15" s="660"/>
      <c r="CB15" s="695"/>
      <c r="CD15" s="618" t="s">
        <v>268</v>
      </c>
      <c r="CE15" s="619"/>
      <c r="CF15" s="619"/>
      <c r="CG15" s="619"/>
      <c r="CH15" s="619"/>
      <c r="CI15" s="619"/>
      <c r="CJ15" s="619"/>
      <c r="CK15" s="619"/>
      <c r="CL15" s="619"/>
      <c r="CM15" s="619"/>
      <c r="CN15" s="619"/>
      <c r="CO15" s="619"/>
      <c r="CP15" s="619"/>
      <c r="CQ15" s="620"/>
      <c r="CR15" s="621">
        <v>5682932</v>
      </c>
      <c r="CS15" s="622"/>
      <c r="CT15" s="622"/>
      <c r="CU15" s="622"/>
      <c r="CV15" s="622"/>
      <c r="CW15" s="622"/>
      <c r="CX15" s="622"/>
      <c r="CY15" s="623"/>
      <c r="CZ15" s="659">
        <v>9.1999999999999993</v>
      </c>
      <c r="DA15" s="659"/>
      <c r="DB15" s="659"/>
      <c r="DC15" s="659"/>
      <c r="DD15" s="627">
        <v>663859</v>
      </c>
      <c r="DE15" s="622"/>
      <c r="DF15" s="622"/>
      <c r="DG15" s="622"/>
      <c r="DH15" s="622"/>
      <c r="DI15" s="622"/>
      <c r="DJ15" s="622"/>
      <c r="DK15" s="622"/>
      <c r="DL15" s="622"/>
      <c r="DM15" s="622"/>
      <c r="DN15" s="622"/>
      <c r="DO15" s="622"/>
      <c r="DP15" s="623"/>
      <c r="DQ15" s="627">
        <v>4232216</v>
      </c>
      <c r="DR15" s="622"/>
      <c r="DS15" s="622"/>
      <c r="DT15" s="622"/>
      <c r="DU15" s="622"/>
      <c r="DV15" s="622"/>
      <c r="DW15" s="622"/>
      <c r="DX15" s="622"/>
      <c r="DY15" s="622"/>
      <c r="DZ15" s="622"/>
      <c r="EA15" s="622"/>
      <c r="EB15" s="622"/>
      <c r="EC15" s="658"/>
    </row>
    <row r="16" spans="2:143" ht="11.25" customHeight="1" x14ac:dyDescent="0.15">
      <c r="B16" s="618" t="s">
        <v>269</v>
      </c>
      <c r="C16" s="619"/>
      <c r="D16" s="619"/>
      <c r="E16" s="619"/>
      <c r="F16" s="619"/>
      <c r="G16" s="619"/>
      <c r="H16" s="619"/>
      <c r="I16" s="619"/>
      <c r="J16" s="619"/>
      <c r="K16" s="619"/>
      <c r="L16" s="619"/>
      <c r="M16" s="619"/>
      <c r="N16" s="619"/>
      <c r="O16" s="619"/>
      <c r="P16" s="619"/>
      <c r="Q16" s="620"/>
      <c r="R16" s="621">
        <v>24032</v>
      </c>
      <c r="S16" s="622"/>
      <c r="T16" s="622"/>
      <c r="U16" s="622"/>
      <c r="V16" s="622"/>
      <c r="W16" s="622"/>
      <c r="X16" s="622"/>
      <c r="Y16" s="623"/>
      <c r="Z16" s="659">
        <v>0</v>
      </c>
      <c r="AA16" s="659"/>
      <c r="AB16" s="659"/>
      <c r="AC16" s="659"/>
      <c r="AD16" s="660">
        <v>24032</v>
      </c>
      <c r="AE16" s="660"/>
      <c r="AF16" s="660"/>
      <c r="AG16" s="660"/>
      <c r="AH16" s="660"/>
      <c r="AI16" s="660"/>
      <c r="AJ16" s="660"/>
      <c r="AK16" s="660"/>
      <c r="AL16" s="624">
        <v>0.1</v>
      </c>
      <c r="AM16" s="625"/>
      <c r="AN16" s="625"/>
      <c r="AO16" s="661"/>
      <c r="AP16" s="618" t="s">
        <v>270</v>
      </c>
      <c r="AQ16" s="619"/>
      <c r="AR16" s="619"/>
      <c r="AS16" s="619"/>
      <c r="AT16" s="619"/>
      <c r="AU16" s="619"/>
      <c r="AV16" s="619"/>
      <c r="AW16" s="619"/>
      <c r="AX16" s="619"/>
      <c r="AY16" s="619"/>
      <c r="AZ16" s="619"/>
      <c r="BA16" s="619"/>
      <c r="BB16" s="619"/>
      <c r="BC16" s="619"/>
      <c r="BD16" s="619"/>
      <c r="BE16" s="619"/>
      <c r="BF16" s="620"/>
      <c r="BG16" s="621" t="s">
        <v>252</v>
      </c>
      <c r="BH16" s="622"/>
      <c r="BI16" s="622"/>
      <c r="BJ16" s="622"/>
      <c r="BK16" s="622"/>
      <c r="BL16" s="622"/>
      <c r="BM16" s="622"/>
      <c r="BN16" s="623"/>
      <c r="BO16" s="659" t="s">
        <v>131</v>
      </c>
      <c r="BP16" s="659"/>
      <c r="BQ16" s="659"/>
      <c r="BR16" s="659"/>
      <c r="BS16" s="660" t="s">
        <v>131</v>
      </c>
      <c r="BT16" s="660"/>
      <c r="BU16" s="660"/>
      <c r="BV16" s="660"/>
      <c r="BW16" s="660"/>
      <c r="BX16" s="660"/>
      <c r="BY16" s="660"/>
      <c r="BZ16" s="660"/>
      <c r="CA16" s="660"/>
      <c r="CB16" s="695"/>
      <c r="CD16" s="618" t="s">
        <v>271</v>
      </c>
      <c r="CE16" s="619"/>
      <c r="CF16" s="619"/>
      <c r="CG16" s="619"/>
      <c r="CH16" s="619"/>
      <c r="CI16" s="619"/>
      <c r="CJ16" s="619"/>
      <c r="CK16" s="619"/>
      <c r="CL16" s="619"/>
      <c r="CM16" s="619"/>
      <c r="CN16" s="619"/>
      <c r="CO16" s="619"/>
      <c r="CP16" s="619"/>
      <c r="CQ16" s="620"/>
      <c r="CR16" s="621">
        <v>852970</v>
      </c>
      <c r="CS16" s="622"/>
      <c r="CT16" s="622"/>
      <c r="CU16" s="622"/>
      <c r="CV16" s="622"/>
      <c r="CW16" s="622"/>
      <c r="CX16" s="622"/>
      <c r="CY16" s="623"/>
      <c r="CZ16" s="659">
        <v>1.4</v>
      </c>
      <c r="DA16" s="659"/>
      <c r="DB16" s="659"/>
      <c r="DC16" s="659"/>
      <c r="DD16" s="627" t="s">
        <v>252</v>
      </c>
      <c r="DE16" s="622"/>
      <c r="DF16" s="622"/>
      <c r="DG16" s="622"/>
      <c r="DH16" s="622"/>
      <c r="DI16" s="622"/>
      <c r="DJ16" s="622"/>
      <c r="DK16" s="622"/>
      <c r="DL16" s="622"/>
      <c r="DM16" s="622"/>
      <c r="DN16" s="622"/>
      <c r="DO16" s="622"/>
      <c r="DP16" s="623"/>
      <c r="DQ16" s="627">
        <v>434494</v>
      </c>
      <c r="DR16" s="622"/>
      <c r="DS16" s="622"/>
      <c r="DT16" s="622"/>
      <c r="DU16" s="622"/>
      <c r="DV16" s="622"/>
      <c r="DW16" s="622"/>
      <c r="DX16" s="622"/>
      <c r="DY16" s="622"/>
      <c r="DZ16" s="622"/>
      <c r="EA16" s="622"/>
      <c r="EB16" s="622"/>
      <c r="EC16" s="658"/>
    </row>
    <row r="17" spans="2:133" ht="11.25" customHeight="1" x14ac:dyDescent="0.15">
      <c r="B17" s="618" t="s">
        <v>272</v>
      </c>
      <c r="C17" s="619"/>
      <c r="D17" s="619"/>
      <c r="E17" s="619"/>
      <c r="F17" s="619"/>
      <c r="G17" s="619"/>
      <c r="H17" s="619"/>
      <c r="I17" s="619"/>
      <c r="J17" s="619"/>
      <c r="K17" s="619"/>
      <c r="L17" s="619"/>
      <c r="M17" s="619"/>
      <c r="N17" s="619"/>
      <c r="O17" s="619"/>
      <c r="P17" s="619"/>
      <c r="Q17" s="620"/>
      <c r="R17" s="621">
        <v>148556</v>
      </c>
      <c r="S17" s="622"/>
      <c r="T17" s="622"/>
      <c r="U17" s="622"/>
      <c r="V17" s="622"/>
      <c r="W17" s="622"/>
      <c r="X17" s="622"/>
      <c r="Y17" s="623"/>
      <c r="Z17" s="659">
        <v>0.2</v>
      </c>
      <c r="AA17" s="659"/>
      <c r="AB17" s="659"/>
      <c r="AC17" s="659"/>
      <c r="AD17" s="660">
        <v>148556</v>
      </c>
      <c r="AE17" s="660"/>
      <c r="AF17" s="660"/>
      <c r="AG17" s="660"/>
      <c r="AH17" s="660"/>
      <c r="AI17" s="660"/>
      <c r="AJ17" s="660"/>
      <c r="AK17" s="660"/>
      <c r="AL17" s="624">
        <v>0.5</v>
      </c>
      <c r="AM17" s="625"/>
      <c r="AN17" s="625"/>
      <c r="AO17" s="661"/>
      <c r="AP17" s="618" t="s">
        <v>273</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59" t="s">
        <v>131</v>
      </c>
      <c r="BP17" s="659"/>
      <c r="BQ17" s="659"/>
      <c r="BR17" s="659"/>
      <c r="BS17" s="660" t="s">
        <v>131</v>
      </c>
      <c r="BT17" s="660"/>
      <c r="BU17" s="660"/>
      <c r="BV17" s="660"/>
      <c r="BW17" s="660"/>
      <c r="BX17" s="660"/>
      <c r="BY17" s="660"/>
      <c r="BZ17" s="660"/>
      <c r="CA17" s="660"/>
      <c r="CB17" s="695"/>
      <c r="CD17" s="618" t="s">
        <v>274</v>
      </c>
      <c r="CE17" s="619"/>
      <c r="CF17" s="619"/>
      <c r="CG17" s="619"/>
      <c r="CH17" s="619"/>
      <c r="CI17" s="619"/>
      <c r="CJ17" s="619"/>
      <c r="CK17" s="619"/>
      <c r="CL17" s="619"/>
      <c r="CM17" s="619"/>
      <c r="CN17" s="619"/>
      <c r="CO17" s="619"/>
      <c r="CP17" s="619"/>
      <c r="CQ17" s="620"/>
      <c r="CR17" s="621">
        <v>4606979</v>
      </c>
      <c r="CS17" s="622"/>
      <c r="CT17" s="622"/>
      <c r="CU17" s="622"/>
      <c r="CV17" s="622"/>
      <c r="CW17" s="622"/>
      <c r="CX17" s="622"/>
      <c r="CY17" s="623"/>
      <c r="CZ17" s="659">
        <v>7.5</v>
      </c>
      <c r="DA17" s="659"/>
      <c r="DB17" s="659"/>
      <c r="DC17" s="659"/>
      <c r="DD17" s="627" t="s">
        <v>131</v>
      </c>
      <c r="DE17" s="622"/>
      <c r="DF17" s="622"/>
      <c r="DG17" s="622"/>
      <c r="DH17" s="622"/>
      <c r="DI17" s="622"/>
      <c r="DJ17" s="622"/>
      <c r="DK17" s="622"/>
      <c r="DL17" s="622"/>
      <c r="DM17" s="622"/>
      <c r="DN17" s="622"/>
      <c r="DO17" s="622"/>
      <c r="DP17" s="623"/>
      <c r="DQ17" s="627">
        <v>4419018</v>
      </c>
      <c r="DR17" s="622"/>
      <c r="DS17" s="622"/>
      <c r="DT17" s="622"/>
      <c r="DU17" s="622"/>
      <c r="DV17" s="622"/>
      <c r="DW17" s="622"/>
      <c r="DX17" s="622"/>
      <c r="DY17" s="622"/>
      <c r="DZ17" s="622"/>
      <c r="EA17" s="622"/>
      <c r="EB17" s="622"/>
      <c r="EC17" s="658"/>
    </row>
    <row r="18" spans="2:133" ht="11.25" customHeight="1" x14ac:dyDescent="0.15">
      <c r="B18" s="618" t="s">
        <v>275</v>
      </c>
      <c r="C18" s="619"/>
      <c r="D18" s="619"/>
      <c r="E18" s="619"/>
      <c r="F18" s="619"/>
      <c r="G18" s="619"/>
      <c r="H18" s="619"/>
      <c r="I18" s="619"/>
      <c r="J18" s="619"/>
      <c r="K18" s="619"/>
      <c r="L18" s="619"/>
      <c r="M18" s="619"/>
      <c r="N18" s="619"/>
      <c r="O18" s="619"/>
      <c r="P18" s="619"/>
      <c r="Q18" s="620"/>
      <c r="R18" s="621">
        <v>101260</v>
      </c>
      <c r="S18" s="622"/>
      <c r="T18" s="622"/>
      <c r="U18" s="622"/>
      <c r="V18" s="622"/>
      <c r="W18" s="622"/>
      <c r="X18" s="622"/>
      <c r="Y18" s="623"/>
      <c r="Z18" s="659">
        <v>0.2</v>
      </c>
      <c r="AA18" s="659"/>
      <c r="AB18" s="659"/>
      <c r="AC18" s="659"/>
      <c r="AD18" s="660">
        <v>101260</v>
      </c>
      <c r="AE18" s="660"/>
      <c r="AF18" s="660"/>
      <c r="AG18" s="660"/>
      <c r="AH18" s="660"/>
      <c r="AI18" s="660"/>
      <c r="AJ18" s="660"/>
      <c r="AK18" s="660"/>
      <c r="AL18" s="624">
        <v>0.4</v>
      </c>
      <c r="AM18" s="625"/>
      <c r="AN18" s="625"/>
      <c r="AO18" s="661"/>
      <c r="AP18" s="618" t="s">
        <v>276</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131</v>
      </c>
      <c r="BP18" s="659"/>
      <c r="BQ18" s="659"/>
      <c r="BR18" s="659"/>
      <c r="BS18" s="660" t="s">
        <v>131</v>
      </c>
      <c r="BT18" s="660"/>
      <c r="BU18" s="660"/>
      <c r="BV18" s="660"/>
      <c r="BW18" s="660"/>
      <c r="BX18" s="660"/>
      <c r="BY18" s="660"/>
      <c r="BZ18" s="660"/>
      <c r="CA18" s="660"/>
      <c r="CB18" s="695"/>
      <c r="CD18" s="618" t="s">
        <v>277</v>
      </c>
      <c r="CE18" s="619"/>
      <c r="CF18" s="619"/>
      <c r="CG18" s="619"/>
      <c r="CH18" s="619"/>
      <c r="CI18" s="619"/>
      <c r="CJ18" s="619"/>
      <c r="CK18" s="619"/>
      <c r="CL18" s="619"/>
      <c r="CM18" s="619"/>
      <c r="CN18" s="619"/>
      <c r="CO18" s="619"/>
      <c r="CP18" s="619"/>
      <c r="CQ18" s="620"/>
      <c r="CR18" s="621" t="s">
        <v>131</v>
      </c>
      <c r="CS18" s="622"/>
      <c r="CT18" s="622"/>
      <c r="CU18" s="622"/>
      <c r="CV18" s="622"/>
      <c r="CW18" s="622"/>
      <c r="CX18" s="622"/>
      <c r="CY18" s="623"/>
      <c r="CZ18" s="659" t="s">
        <v>131</v>
      </c>
      <c r="DA18" s="659"/>
      <c r="DB18" s="659"/>
      <c r="DC18" s="659"/>
      <c r="DD18" s="627" t="s">
        <v>131</v>
      </c>
      <c r="DE18" s="622"/>
      <c r="DF18" s="622"/>
      <c r="DG18" s="622"/>
      <c r="DH18" s="622"/>
      <c r="DI18" s="622"/>
      <c r="DJ18" s="622"/>
      <c r="DK18" s="622"/>
      <c r="DL18" s="622"/>
      <c r="DM18" s="622"/>
      <c r="DN18" s="622"/>
      <c r="DO18" s="622"/>
      <c r="DP18" s="623"/>
      <c r="DQ18" s="627" t="s">
        <v>131</v>
      </c>
      <c r="DR18" s="622"/>
      <c r="DS18" s="622"/>
      <c r="DT18" s="622"/>
      <c r="DU18" s="622"/>
      <c r="DV18" s="622"/>
      <c r="DW18" s="622"/>
      <c r="DX18" s="622"/>
      <c r="DY18" s="622"/>
      <c r="DZ18" s="622"/>
      <c r="EA18" s="622"/>
      <c r="EB18" s="622"/>
      <c r="EC18" s="658"/>
    </row>
    <row r="19" spans="2:133" ht="11.25" customHeight="1" x14ac:dyDescent="0.15">
      <c r="B19" s="618" t="s">
        <v>278</v>
      </c>
      <c r="C19" s="619"/>
      <c r="D19" s="619"/>
      <c r="E19" s="619"/>
      <c r="F19" s="619"/>
      <c r="G19" s="619"/>
      <c r="H19" s="619"/>
      <c r="I19" s="619"/>
      <c r="J19" s="619"/>
      <c r="K19" s="619"/>
      <c r="L19" s="619"/>
      <c r="M19" s="619"/>
      <c r="N19" s="619"/>
      <c r="O19" s="619"/>
      <c r="P19" s="619"/>
      <c r="Q19" s="620"/>
      <c r="R19" s="621">
        <v>101260</v>
      </c>
      <c r="S19" s="622"/>
      <c r="T19" s="622"/>
      <c r="U19" s="622"/>
      <c r="V19" s="622"/>
      <c r="W19" s="622"/>
      <c r="X19" s="622"/>
      <c r="Y19" s="623"/>
      <c r="Z19" s="659">
        <v>0.2</v>
      </c>
      <c r="AA19" s="659"/>
      <c r="AB19" s="659"/>
      <c r="AC19" s="659"/>
      <c r="AD19" s="660">
        <v>101260</v>
      </c>
      <c r="AE19" s="660"/>
      <c r="AF19" s="660"/>
      <c r="AG19" s="660"/>
      <c r="AH19" s="660"/>
      <c r="AI19" s="660"/>
      <c r="AJ19" s="660"/>
      <c r="AK19" s="660"/>
      <c r="AL19" s="624">
        <v>0.4</v>
      </c>
      <c r="AM19" s="625"/>
      <c r="AN19" s="625"/>
      <c r="AO19" s="661"/>
      <c r="AP19" s="618" t="s">
        <v>279</v>
      </c>
      <c r="AQ19" s="619"/>
      <c r="AR19" s="619"/>
      <c r="AS19" s="619"/>
      <c r="AT19" s="619"/>
      <c r="AU19" s="619"/>
      <c r="AV19" s="619"/>
      <c r="AW19" s="619"/>
      <c r="AX19" s="619"/>
      <c r="AY19" s="619"/>
      <c r="AZ19" s="619"/>
      <c r="BA19" s="619"/>
      <c r="BB19" s="619"/>
      <c r="BC19" s="619"/>
      <c r="BD19" s="619"/>
      <c r="BE19" s="619"/>
      <c r="BF19" s="620"/>
      <c r="BG19" s="621">
        <v>460727</v>
      </c>
      <c r="BH19" s="622"/>
      <c r="BI19" s="622"/>
      <c r="BJ19" s="622"/>
      <c r="BK19" s="622"/>
      <c r="BL19" s="622"/>
      <c r="BM19" s="622"/>
      <c r="BN19" s="623"/>
      <c r="BO19" s="659">
        <v>3.9</v>
      </c>
      <c r="BP19" s="659"/>
      <c r="BQ19" s="659"/>
      <c r="BR19" s="659"/>
      <c r="BS19" s="660" t="s">
        <v>131</v>
      </c>
      <c r="BT19" s="660"/>
      <c r="BU19" s="660"/>
      <c r="BV19" s="660"/>
      <c r="BW19" s="660"/>
      <c r="BX19" s="660"/>
      <c r="BY19" s="660"/>
      <c r="BZ19" s="660"/>
      <c r="CA19" s="660"/>
      <c r="CB19" s="695"/>
      <c r="CD19" s="618" t="s">
        <v>280</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59" t="s">
        <v>131</v>
      </c>
      <c r="DA19" s="659"/>
      <c r="DB19" s="659"/>
      <c r="DC19" s="659"/>
      <c r="DD19" s="627" t="s">
        <v>131</v>
      </c>
      <c r="DE19" s="622"/>
      <c r="DF19" s="622"/>
      <c r="DG19" s="622"/>
      <c r="DH19" s="622"/>
      <c r="DI19" s="622"/>
      <c r="DJ19" s="622"/>
      <c r="DK19" s="622"/>
      <c r="DL19" s="622"/>
      <c r="DM19" s="622"/>
      <c r="DN19" s="622"/>
      <c r="DO19" s="622"/>
      <c r="DP19" s="623"/>
      <c r="DQ19" s="627" t="s">
        <v>252</v>
      </c>
      <c r="DR19" s="622"/>
      <c r="DS19" s="622"/>
      <c r="DT19" s="622"/>
      <c r="DU19" s="622"/>
      <c r="DV19" s="622"/>
      <c r="DW19" s="622"/>
      <c r="DX19" s="622"/>
      <c r="DY19" s="622"/>
      <c r="DZ19" s="622"/>
      <c r="EA19" s="622"/>
      <c r="EB19" s="622"/>
      <c r="EC19" s="658"/>
    </row>
    <row r="20" spans="2:133" ht="11.25" customHeight="1" x14ac:dyDescent="0.15">
      <c r="B20" s="696" t="s">
        <v>281</v>
      </c>
      <c r="C20" s="697"/>
      <c r="D20" s="697"/>
      <c r="E20" s="697"/>
      <c r="F20" s="697"/>
      <c r="G20" s="697"/>
      <c r="H20" s="697"/>
      <c r="I20" s="697"/>
      <c r="J20" s="697"/>
      <c r="K20" s="697"/>
      <c r="L20" s="697"/>
      <c r="M20" s="697"/>
      <c r="N20" s="697"/>
      <c r="O20" s="697"/>
      <c r="P20" s="697"/>
      <c r="Q20" s="698"/>
      <c r="R20" s="621" t="s">
        <v>131</v>
      </c>
      <c r="S20" s="622"/>
      <c r="T20" s="622"/>
      <c r="U20" s="622"/>
      <c r="V20" s="622"/>
      <c r="W20" s="622"/>
      <c r="X20" s="622"/>
      <c r="Y20" s="623"/>
      <c r="Z20" s="659" t="s">
        <v>131</v>
      </c>
      <c r="AA20" s="659"/>
      <c r="AB20" s="659"/>
      <c r="AC20" s="659"/>
      <c r="AD20" s="660" t="s">
        <v>131</v>
      </c>
      <c r="AE20" s="660"/>
      <c r="AF20" s="660"/>
      <c r="AG20" s="660"/>
      <c r="AH20" s="660"/>
      <c r="AI20" s="660"/>
      <c r="AJ20" s="660"/>
      <c r="AK20" s="660"/>
      <c r="AL20" s="624" t="s">
        <v>131</v>
      </c>
      <c r="AM20" s="625"/>
      <c r="AN20" s="625"/>
      <c r="AO20" s="661"/>
      <c r="AP20" s="618" t="s">
        <v>282</v>
      </c>
      <c r="AQ20" s="619"/>
      <c r="AR20" s="619"/>
      <c r="AS20" s="619"/>
      <c r="AT20" s="619"/>
      <c r="AU20" s="619"/>
      <c r="AV20" s="619"/>
      <c r="AW20" s="619"/>
      <c r="AX20" s="619"/>
      <c r="AY20" s="619"/>
      <c r="AZ20" s="619"/>
      <c r="BA20" s="619"/>
      <c r="BB20" s="619"/>
      <c r="BC20" s="619"/>
      <c r="BD20" s="619"/>
      <c r="BE20" s="619"/>
      <c r="BF20" s="620"/>
      <c r="BG20" s="621">
        <v>460727</v>
      </c>
      <c r="BH20" s="622"/>
      <c r="BI20" s="622"/>
      <c r="BJ20" s="622"/>
      <c r="BK20" s="622"/>
      <c r="BL20" s="622"/>
      <c r="BM20" s="622"/>
      <c r="BN20" s="623"/>
      <c r="BO20" s="659">
        <v>3.9</v>
      </c>
      <c r="BP20" s="659"/>
      <c r="BQ20" s="659"/>
      <c r="BR20" s="659"/>
      <c r="BS20" s="660" t="s">
        <v>131</v>
      </c>
      <c r="BT20" s="660"/>
      <c r="BU20" s="660"/>
      <c r="BV20" s="660"/>
      <c r="BW20" s="660"/>
      <c r="BX20" s="660"/>
      <c r="BY20" s="660"/>
      <c r="BZ20" s="660"/>
      <c r="CA20" s="660"/>
      <c r="CB20" s="695"/>
      <c r="CD20" s="618" t="s">
        <v>283</v>
      </c>
      <c r="CE20" s="619"/>
      <c r="CF20" s="619"/>
      <c r="CG20" s="619"/>
      <c r="CH20" s="619"/>
      <c r="CI20" s="619"/>
      <c r="CJ20" s="619"/>
      <c r="CK20" s="619"/>
      <c r="CL20" s="619"/>
      <c r="CM20" s="619"/>
      <c r="CN20" s="619"/>
      <c r="CO20" s="619"/>
      <c r="CP20" s="619"/>
      <c r="CQ20" s="620"/>
      <c r="CR20" s="621">
        <v>61697756</v>
      </c>
      <c r="CS20" s="622"/>
      <c r="CT20" s="622"/>
      <c r="CU20" s="622"/>
      <c r="CV20" s="622"/>
      <c r="CW20" s="622"/>
      <c r="CX20" s="622"/>
      <c r="CY20" s="623"/>
      <c r="CZ20" s="659">
        <v>100</v>
      </c>
      <c r="DA20" s="659"/>
      <c r="DB20" s="659"/>
      <c r="DC20" s="659"/>
      <c r="DD20" s="627">
        <v>4444730</v>
      </c>
      <c r="DE20" s="622"/>
      <c r="DF20" s="622"/>
      <c r="DG20" s="622"/>
      <c r="DH20" s="622"/>
      <c r="DI20" s="622"/>
      <c r="DJ20" s="622"/>
      <c r="DK20" s="622"/>
      <c r="DL20" s="622"/>
      <c r="DM20" s="622"/>
      <c r="DN20" s="622"/>
      <c r="DO20" s="622"/>
      <c r="DP20" s="623"/>
      <c r="DQ20" s="627">
        <v>37049939</v>
      </c>
      <c r="DR20" s="622"/>
      <c r="DS20" s="622"/>
      <c r="DT20" s="622"/>
      <c r="DU20" s="622"/>
      <c r="DV20" s="622"/>
      <c r="DW20" s="622"/>
      <c r="DX20" s="622"/>
      <c r="DY20" s="622"/>
      <c r="DZ20" s="622"/>
      <c r="EA20" s="622"/>
      <c r="EB20" s="622"/>
      <c r="EC20" s="658"/>
    </row>
    <row r="21" spans="2:133" ht="11.25" customHeight="1" x14ac:dyDescent="0.15">
      <c r="B21" s="618" t="s">
        <v>284</v>
      </c>
      <c r="C21" s="619"/>
      <c r="D21" s="619"/>
      <c r="E21" s="619"/>
      <c r="F21" s="619"/>
      <c r="G21" s="619"/>
      <c r="H21" s="619"/>
      <c r="I21" s="619"/>
      <c r="J21" s="619"/>
      <c r="K21" s="619"/>
      <c r="L21" s="619"/>
      <c r="M21" s="619"/>
      <c r="N21" s="619"/>
      <c r="O21" s="619"/>
      <c r="P21" s="619"/>
      <c r="Q21" s="620"/>
      <c r="R21" s="621">
        <v>13665843</v>
      </c>
      <c r="S21" s="622"/>
      <c r="T21" s="622"/>
      <c r="U21" s="622"/>
      <c r="V21" s="622"/>
      <c r="W21" s="622"/>
      <c r="X21" s="622"/>
      <c r="Y21" s="623"/>
      <c r="Z21" s="659">
        <v>21.6</v>
      </c>
      <c r="AA21" s="659"/>
      <c r="AB21" s="659"/>
      <c r="AC21" s="659"/>
      <c r="AD21" s="660">
        <v>12277433</v>
      </c>
      <c r="AE21" s="660"/>
      <c r="AF21" s="660"/>
      <c r="AG21" s="660"/>
      <c r="AH21" s="660"/>
      <c r="AI21" s="660"/>
      <c r="AJ21" s="660"/>
      <c r="AK21" s="660"/>
      <c r="AL21" s="624">
        <v>44.3</v>
      </c>
      <c r="AM21" s="625"/>
      <c r="AN21" s="625"/>
      <c r="AO21" s="661"/>
      <c r="AP21" s="618" t="s">
        <v>285</v>
      </c>
      <c r="AQ21" s="699"/>
      <c r="AR21" s="699"/>
      <c r="AS21" s="699"/>
      <c r="AT21" s="699"/>
      <c r="AU21" s="699"/>
      <c r="AV21" s="699"/>
      <c r="AW21" s="699"/>
      <c r="AX21" s="699"/>
      <c r="AY21" s="699"/>
      <c r="AZ21" s="699"/>
      <c r="BA21" s="699"/>
      <c r="BB21" s="699"/>
      <c r="BC21" s="699"/>
      <c r="BD21" s="699"/>
      <c r="BE21" s="699"/>
      <c r="BF21" s="700"/>
      <c r="BG21" s="621">
        <v>110</v>
      </c>
      <c r="BH21" s="622"/>
      <c r="BI21" s="622"/>
      <c r="BJ21" s="622"/>
      <c r="BK21" s="622"/>
      <c r="BL21" s="622"/>
      <c r="BM21" s="622"/>
      <c r="BN21" s="623"/>
      <c r="BO21" s="659">
        <v>0</v>
      </c>
      <c r="BP21" s="659"/>
      <c r="BQ21" s="659"/>
      <c r="BR21" s="659"/>
      <c r="BS21" s="660" t="s">
        <v>131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286</v>
      </c>
      <c r="C22" s="619"/>
      <c r="D22" s="619"/>
      <c r="E22" s="619"/>
      <c r="F22" s="619"/>
      <c r="G22" s="619"/>
      <c r="H22" s="619"/>
      <c r="I22" s="619"/>
      <c r="J22" s="619"/>
      <c r="K22" s="619"/>
      <c r="L22" s="619"/>
      <c r="M22" s="619"/>
      <c r="N22" s="619"/>
      <c r="O22" s="619"/>
      <c r="P22" s="619"/>
      <c r="Q22" s="620"/>
      <c r="R22" s="621">
        <v>12277433</v>
      </c>
      <c r="S22" s="622"/>
      <c r="T22" s="622"/>
      <c r="U22" s="622"/>
      <c r="V22" s="622"/>
      <c r="W22" s="622"/>
      <c r="X22" s="622"/>
      <c r="Y22" s="623"/>
      <c r="Z22" s="659">
        <v>19.399999999999999</v>
      </c>
      <c r="AA22" s="659"/>
      <c r="AB22" s="659"/>
      <c r="AC22" s="659"/>
      <c r="AD22" s="660">
        <v>12277433</v>
      </c>
      <c r="AE22" s="660"/>
      <c r="AF22" s="660"/>
      <c r="AG22" s="660"/>
      <c r="AH22" s="660"/>
      <c r="AI22" s="660"/>
      <c r="AJ22" s="660"/>
      <c r="AK22" s="660"/>
      <c r="AL22" s="624">
        <v>44.3</v>
      </c>
      <c r="AM22" s="625"/>
      <c r="AN22" s="625"/>
      <c r="AO22" s="661"/>
      <c r="AP22" s="618" t="s">
        <v>287</v>
      </c>
      <c r="AQ22" s="699"/>
      <c r="AR22" s="699"/>
      <c r="AS22" s="699"/>
      <c r="AT22" s="699"/>
      <c r="AU22" s="699"/>
      <c r="AV22" s="699"/>
      <c r="AW22" s="699"/>
      <c r="AX22" s="699"/>
      <c r="AY22" s="699"/>
      <c r="AZ22" s="699"/>
      <c r="BA22" s="699"/>
      <c r="BB22" s="699"/>
      <c r="BC22" s="699"/>
      <c r="BD22" s="699"/>
      <c r="BE22" s="699"/>
      <c r="BF22" s="700"/>
      <c r="BG22" s="621" t="s">
        <v>252</v>
      </c>
      <c r="BH22" s="622"/>
      <c r="BI22" s="622"/>
      <c r="BJ22" s="622"/>
      <c r="BK22" s="622"/>
      <c r="BL22" s="622"/>
      <c r="BM22" s="622"/>
      <c r="BN22" s="623"/>
      <c r="BO22" s="659" t="s">
        <v>131</v>
      </c>
      <c r="BP22" s="659"/>
      <c r="BQ22" s="659"/>
      <c r="BR22" s="659"/>
      <c r="BS22" s="660" t="s">
        <v>131</v>
      </c>
      <c r="BT22" s="660"/>
      <c r="BU22" s="660"/>
      <c r="BV22" s="660"/>
      <c r="BW22" s="660"/>
      <c r="BX22" s="660"/>
      <c r="BY22" s="660"/>
      <c r="BZ22" s="660"/>
      <c r="CA22" s="660"/>
      <c r="CB22" s="695"/>
      <c r="CD22" s="679" t="s">
        <v>288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289</v>
      </c>
      <c r="C23" s="619"/>
      <c r="D23" s="619"/>
      <c r="E23" s="619"/>
      <c r="F23" s="619"/>
      <c r="G23" s="619"/>
      <c r="H23" s="619"/>
      <c r="I23" s="619"/>
      <c r="J23" s="619"/>
      <c r="K23" s="619"/>
      <c r="L23" s="619"/>
      <c r="M23" s="619"/>
      <c r="N23" s="619"/>
      <c r="O23" s="619"/>
      <c r="P23" s="619"/>
      <c r="Q23" s="620"/>
      <c r="R23" s="621">
        <v>1388410</v>
      </c>
      <c r="S23" s="622"/>
      <c r="T23" s="622"/>
      <c r="U23" s="622"/>
      <c r="V23" s="622"/>
      <c r="W23" s="622"/>
      <c r="X23" s="622"/>
      <c r="Y23" s="623"/>
      <c r="Z23" s="659">
        <v>2.2000000000000002</v>
      </c>
      <c r="AA23" s="659"/>
      <c r="AB23" s="659"/>
      <c r="AC23" s="659"/>
      <c r="AD23" s="660" t="s">
        <v>131</v>
      </c>
      <c r="AE23" s="660"/>
      <c r="AF23" s="660"/>
      <c r="AG23" s="660"/>
      <c r="AH23" s="660"/>
      <c r="AI23" s="660"/>
      <c r="AJ23" s="660"/>
      <c r="AK23" s="660"/>
      <c r="AL23" s="624" t="s">
        <v>131</v>
      </c>
      <c r="AM23" s="625"/>
      <c r="AN23" s="625"/>
      <c r="AO23" s="661"/>
      <c r="AP23" s="618" t="s">
        <v>290</v>
      </c>
      <c r="AQ23" s="699"/>
      <c r="AR23" s="699"/>
      <c r="AS23" s="699"/>
      <c r="AT23" s="699"/>
      <c r="AU23" s="699"/>
      <c r="AV23" s="699"/>
      <c r="AW23" s="699"/>
      <c r="AX23" s="699"/>
      <c r="AY23" s="699"/>
      <c r="AZ23" s="699"/>
      <c r="BA23" s="699"/>
      <c r="BB23" s="699"/>
      <c r="BC23" s="699"/>
      <c r="BD23" s="699"/>
      <c r="BE23" s="699"/>
      <c r="BF23" s="700"/>
      <c r="BG23" s="621">
        <v>460617</v>
      </c>
      <c r="BH23" s="622"/>
      <c r="BI23" s="622"/>
      <c r="BJ23" s="622"/>
      <c r="BK23" s="622"/>
      <c r="BL23" s="622"/>
      <c r="BM23" s="622"/>
      <c r="BN23" s="623"/>
      <c r="BO23" s="659">
        <v>3.9</v>
      </c>
      <c r="BP23" s="659"/>
      <c r="BQ23" s="659"/>
      <c r="BR23" s="659"/>
      <c r="BS23" s="660" t="s">
        <v>131</v>
      </c>
      <c r="BT23" s="660"/>
      <c r="BU23" s="660"/>
      <c r="BV23" s="660"/>
      <c r="BW23" s="660"/>
      <c r="BX23" s="660"/>
      <c r="BY23" s="660"/>
      <c r="BZ23" s="660"/>
      <c r="CA23" s="660"/>
      <c r="CB23" s="695"/>
      <c r="CD23" s="679" t="s">
        <v>229</v>
      </c>
      <c r="CE23" s="680"/>
      <c r="CF23" s="680"/>
      <c r="CG23" s="680"/>
      <c r="CH23" s="680"/>
      <c r="CI23" s="680"/>
      <c r="CJ23" s="680"/>
      <c r="CK23" s="680"/>
      <c r="CL23" s="680"/>
      <c r="CM23" s="680"/>
      <c r="CN23" s="680"/>
      <c r="CO23" s="680"/>
      <c r="CP23" s="680"/>
      <c r="CQ23" s="681"/>
      <c r="CR23" s="679" t="s">
        <v>291</v>
      </c>
      <c r="CS23" s="680"/>
      <c r="CT23" s="680"/>
      <c r="CU23" s="680"/>
      <c r="CV23" s="680"/>
      <c r="CW23" s="680"/>
      <c r="CX23" s="680"/>
      <c r="CY23" s="681"/>
      <c r="CZ23" s="679" t="s">
        <v>292</v>
      </c>
      <c r="DA23" s="680"/>
      <c r="DB23" s="680"/>
      <c r="DC23" s="681"/>
      <c r="DD23" s="679" t="s">
        <v>293</v>
      </c>
      <c r="DE23" s="680"/>
      <c r="DF23" s="680"/>
      <c r="DG23" s="680"/>
      <c r="DH23" s="680"/>
      <c r="DI23" s="680"/>
      <c r="DJ23" s="680"/>
      <c r="DK23" s="681"/>
      <c r="DL23" s="711" t="s">
        <v>294</v>
      </c>
      <c r="DM23" s="712"/>
      <c r="DN23" s="712"/>
      <c r="DO23" s="712"/>
      <c r="DP23" s="712"/>
      <c r="DQ23" s="712"/>
      <c r="DR23" s="712"/>
      <c r="DS23" s="712"/>
      <c r="DT23" s="712"/>
      <c r="DU23" s="712"/>
      <c r="DV23" s="713"/>
      <c r="DW23" s="679" t="s">
        <v>295</v>
      </c>
      <c r="DX23" s="680"/>
      <c r="DY23" s="680"/>
      <c r="DZ23" s="680"/>
      <c r="EA23" s="680"/>
      <c r="EB23" s="680"/>
      <c r="EC23" s="681"/>
    </row>
    <row r="24" spans="2:133" ht="11.25" customHeight="1" x14ac:dyDescent="0.15">
      <c r="B24" s="618" t="s">
        <v>296</v>
      </c>
      <c r="C24" s="619"/>
      <c r="D24" s="619"/>
      <c r="E24" s="619"/>
      <c r="F24" s="619"/>
      <c r="G24" s="619"/>
      <c r="H24" s="619"/>
      <c r="I24" s="619"/>
      <c r="J24" s="619"/>
      <c r="K24" s="619"/>
      <c r="L24" s="619"/>
      <c r="M24" s="619"/>
      <c r="N24" s="619"/>
      <c r="O24" s="619"/>
      <c r="P24" s="619"/>
      <c r="Q24" s="620"/>
      <c r="R24" s="621" t="s">
        <v>131</v>
      </c>
      <c r="S24" s="622"/>
      <c r="T24" s="622"/>
      <c r="U24" s="622"/>
      <c r="V24" s="622"/>
      <c r="W24" s="622"/>
      <c r="X24" s="622"/>
      <c r="Y24" s="623"/>
      <c r="Z24" s="659" t="s">
        <v>131</v>
      </c>
      <c r="AA24" s="659"/>
      <c r="AB24" s="659"/>
      <c r="AC24" s="659"/>
      <c r="AD24" s="660" t="s">
        <v>131</v>
      </c>
      <c r="AE24" s="660"/>
      <c r="AF24" s="660"/>
      <c r="AG24" s="660"/>
      <c r="AH24" s="660"/>
      <c r="AI24" s="660"/>
      <c r="AJ24" s="660"/>
      <c r="AK24" s="660"/>
      <c r="AL24" s="624" t="s">
        <v>252</v>
      </c>
      <c r="AM24" s="625"/>
      <c r="AN24" s="625"/>
      <c r="AO24" s="661"/>
      <c r="AP24" s="618" t="s">
        <v>297</v>
      </c>
      <c r="AQ24" s="699"/>
      <c r="AR24" s="699"/>
      <c r="AS24" s="699"/>
      <c r="AT24" s="699"/>
      <c r="AU24" s="699"/>
      <c r="AV24" s="699"/>
      <c r="AW24" s="699"/>
      <c r="AX24" s="699"/>
      <c r="AY24" s="699"/>
      <c r="AZ24" s="699"/>
      <c r="BA24" s="699"/>
      <c r="BB24" s="699"/>
      <c r="BC24" s="699"/>
      <c r="BD24" s="699"/>
      <c r="BE24" s="699"/>
      <c r="BF24" s="700"/>
      <c r="BG24" s="621" t="s">
        <v>252</v>
      </c>
      <c r="BH24" s="622"/>
      <c r="BI24" s="622"/>
      <c r="BJ24" s="622"/>
      <c r="BK24" s="622"/>
      <c r="BL24" s="622"/>
      <c r="BM24" s="622"/>
      <c r="BN24" s="623"/>
      <c r="BO24" s="659" t="s">
        <v>131</v>
      </c>
      <c r="BP24" s="659"/>
      <c r="BQ24" s="659"/>
      <c r="BR24" s="659"/>
      <c r="BS24" s="660" t="s">
        <v>131</v>
      </c>
      <c r="BT24" s="660"/>
      <c r="BU24" s="660"/>
      <c r="BV24" s="660"/>
      <c r="BW24" s="660"/>
      <c r="BX24" s="660"/>
      <c r="BY24" s="660"/>
      <c r="BZ24" s="660"/>
      <c r="CA24" s="660"/>
      <c r="CB24" s="695"/>
      <c r="CD24" s="676" t="s">
        <v>298</v>
      </c>
      <c r="CE24" s="677"/>
      <c r="CF24" s="677"/>
      <c r="CG24" s="677"/>
      <c r="CH24" s="677"/>
      <c r="CI24" s="677"/>
      <c r="CJ24" s="677"/>
      <c r="CK24" s="677"/>
      <c r="CL24" s="677"/>
      <c r="CM24" s="677"/>
      <c r="CN24" s="677"/>
      <c r="CO24" s="677"/>
      <c r="CP24" s="677"/>
      <c r="CQ24" s="678"/>
      <c r="CR24" s="673">
        <v>28165693</v>
      </c>
      <c r="CS24" s="674"/>
      <c r="CT24" s="674"/>
      <c r="CU24" s="674"/>
      <c r="CV24" s="674"/>
      <c r="CW24" s="674"/>
      <c r="CX24" s="674"/>
      <c r="CY24" s="702"/>
      <c r="CZ24" s="703">
        <v>45.7</v>
      </c>
      <c r="DA24" s="685"/>
      <c r="DB24" s="685"/>
      <c r="DC24" s="705"/>
      <c r="DD24" s="701">
        <v>15207530</v>
      </c>
      <c r="DE24" s="674"/>
      <c r="DF24" s="674"/>
      <c r="DG24" s="674"/>
      <c r="DH24" s="674"/>
      <c r="DI24" s="674"/>
      <c r="DJ24" s="674"/>
      <c r="DK24" s="702"/>
      <c r="DL24" s="701">
        <v>15125077</v>
      </c>
      <c r="DM24" s="674"/>
      <c r="DN24" s="674"/>
      <c r="DO24" s="674"/>
      <c r="DP24" s="674"/>
      <c r="DQ24" s="674"/>
      <c r="DR24" s="674"/>
      <c r="DS24" s="674"/>
      <c r="DT24" s="674"/>
      <c r="DU24" s="674"/>
      <c r="DV24" s="702"/>
      <c r="DW24" s="703">
        <v>53.9</v>
      </c>
      <c r="DX24" s="685"/>
      <c r="DY24" s="685"/>
      <c r="DZ24" s="685"/>
      <c r="EA24" s="685"/>
      <c r="EB24" s="685"/>
      <c r="EC24" s="704"/>
    </row>
    <row r="25" spans="2:133" ht="11.25" customHeight="1" x14ac:dyDescent="0.15">
      <c r="B25" s="618" t="s">
        <v>299</v>
      </c>
      <c r="C25" s="619"/>
      <c r="D25" s="619"/>
      <c r="E25" s="619"/>
      <c r="F25" s="619"/>
      <c r="G25" s="619"/>
      <c r="H25" s="619"/>
      <c r="I25" s="619"/>
      <c r="J25" s="619"/>
      <c r="K25" s="619"/>
      <c r="L25" s="619"/>
      <c r="M25" s="619"/>
      <c r="N25" s="619"/>
      <c r="O25" s="619"/>
      <c r="P25" s="619"/>
      <c r="Q25" s="620"/>
      <c r="R25" s="621">
        <v>28878878</v>
      </c>
      <c r="S25" s="622"/>
      <c r="T25" s="622"/>
      <c r="U25" s="622"/>
      <c r="V25" s="622"/>
      <c r="W25" s="622"/>
      <c r="X25" s="622"/>
      <c r="Y25" s="623"/>
      <c r="Z25" s="659">
        <v>45.6</v>
      </c>
      <c r="AA25" s="659"/>
      <c r="AB25" s="659"/>
      <c r="AC25" s="659"/>
      <c r="AD25" s="660">
        <v>27029741</v>
      </c>
      <c r="AE25" s="660"/>
      <c r="AF25" s="660"/>
      <c r="AG25" s="660"/>
      <c r="AH25" s="660"/>
      <c r="AI25" s="660"/>
      <c r="AJ25" s="660"/>
      <c r="AK25" s="660"/>
      <c r="AL25" s="624">
        <v>97.6</v>
      </c>
      <c r="AM25" s="625"/>
      <c r="AN25" s="625"/>
      <c r="AO25" s="661"/>
      <c r="AP25" s="618" t="s">
        <v>300</v>
      </c>
      <c r="AQ25" s="699"/>
      <c r="AR25" s="699"/>
      <c r="AS25" s="699"/>
      <c r="AT25" s="699"/>
      <c r="AU25" s="699"/>
      <c r="AV25" s="699"/>
      <c r="AW25" s="699"/>
      <c r="AX25" s="699"/>
      <c r="AY25" s="699"/>
      <c r="AZ25" s="699"/>
      <c r="BA25" s="699"/>
      <c r="BB25" s="699"/>
      <c r="BC25" s="699"/>
      <c r="BD25" s="699"/>
      <c r="BE25" s="699"/>
      <c r="BF25" s="700"/>
      <c r="BG25" s="621" t="s">
        <v>252</v>
      </c>
      <c r="BH25" s="622"/>
      <c r="BI25" s="622"/>
      <c r="BJ25" s="622"/>
      <c r="BK25" s="622"/>
      <c r="BL25" s="622"/>
      <c r="BM25" s="622"/>
      <c r="BN25" s="623"/>
      <c r="BO25" s="659" t="s">
        <v>131</v>
      </c>
      <c r="BP25" s="659"/>
      <c r="BQ25" s="659"/>
      <c r="BR25" s="659"/>
      <c r="BS25" s="660" t="s">
        <v>131</v>
      </c>
      <c r="BT25" s="660"/>
      <c r="BU25" s="660"/>
      <c r="BV25" s="660"/>
      <c r="BW25" s="660"/>
      <c r="BX25" s="660"/>
      <c r="BY25" s="660"/>
      <c r="BZ25" s="660"/>
      <c r="CA25" s="660"/>
      <c r="CB25" s="695"/>
      <c r="CD25" s="618" t="s">
        <v>301</v>
      </c>
      <c r="CE25" s="619"/>
      <c r="CF25" s="619"/>
      <c r="CG25" s="619"/>
      <c r="CH25" s="619"/>
      <c r="CI25" s="619"/>
      <c r="CJ25" s="619"/>
      <c r="CK25" s="619"/>
      <c r="CL25" s="619"/>
      <c r="CM25" s="619"/>
      <c r="CN25" s="619"/>
      <c r="CO25" s="619"/>
      <c r="CP25" s="619"/>
      <c r="CQ25" s="620"/>
      <c r="CR25" s="621">
        <v>6835143</v>
      </c>
      <c r="CS25" s="634"/>
      <c r="CT25" s="634"/>
      <c r="CU25" s="634"/>
      <c r="CV25" s="634"/>
      <c r="CW25" s="634"/>
      <c r="CX25" s="634"/>
      <c r="CY25" s="635"/>
      <c r="CZ25" s="624">
        <v>11.1</v>
      </c>
      <c r="DA25" s="636"/>
      <c r="DB25" s="636"/>
      <c r="DC25" s="637"/>
      <c r="DD25" s="627">
        <v>6253835</v>
      </c>
      <c r="DE25" s="634"/>
      <c r="DF25" s="634"/>
      <c r="DG25" s="634"/>
      <c r="DH25" s="634"/>
      <c r="DI25" s="634"/>
      <c r="DJ25" s="634"/>
      <c r="DK25" s="635"/>
      <c r="DL25" s="627">
        <v>6183550</v>
      </c>
      <c r="DM25" s="634"/>
      <c r="DN25" s="634"/>
      <c r="DO25" s="634"/>
      <c r="DP25" s="634"/>
      <c r="DQ25" s="634"/>
      <c r="DR25" s="634"/>
      <c r="DS25" s="634"/>
      <c r="DT25" s="634"/>
      <c r="DU25" s="634"/>
      <c r="DV25" s="635"/>
      <c r="DW25" s="624">
        <v>22</v>
      </c>
      <c r="DX25" s="636"/>
      <c r="DY25" s="636"/>
      <c r="DZ25" s="636"/>
      <c r="EA25" s="636"/>
      <c r="EB25" s="636"/>
      <c r="EC25" s="648"/>
    </row>
    <row r="26" spans="2:133" ht="11.25" customHeight="1" x14ac:dyDescent="0.15">
      <c r="B26" s="618" t="s">
        <v>302</v>
      </c>
      <c r="C26" s="619"/>
      <c r="D26" s="619"/>
      <c r="E26" s="619"/>
      <c r="F26" s="619"/>
      <c r="G26" s="619"/>
      <c r="H26" s="619"/>
      <c r="I26" s="619"/>
      <c r="J26" s="619"/>
      <c r="K26" s="619"/>
      <c r="L26" s="619"/>
      <c r="M26" s="619"/>
      <c r="N26" s="619"/>
      <c r="O26" s="619"/>
      <c r="P26" s="619"/>
      <c r="Q26" s="620"/>
      <c r="R26" s="621">
        <v>13188</v>
      </c>
      <c r="S26" s="622"/>
      <c r="T26" s="622"/>
      <c r="U26" s="622"/>
      <c r="V26" s="622"/>
      <c r="W26" s="622"/>
      <c r="X26" s="622"/>
      <c r="Y26" s="623"/>
      <c r="Z26" s="659">
        <v>0</v>
      </c>
      <c r="AA26" s="659"/>
      <c r="AB26" s="659"/>
      <c r="AC26" s="659"/>
      <c r="AD26" s="660">
        <v>13188</v>
      </c>
      <c r="AE26" s="660"/>
      <c r="AF26" s="660"/>
      <c r="AG26" s="660"/>
      <c r="AH26" s="660"/>
      <c r="AI26" s="660"/>
      <c r="AJ26" s="660"/>
      <c r="AK26" s="660"/>
      <c r="AL26" s="624">
        <v>0</v>
      </c>
      <c r="AM26" s="625"/>
      <c r="AN26" s="625"/>
      <c r="AO26" s="661"/>
      <c r="AP26" s="618" t="s">
        <v>303</v>
      </c>
      <c r="AQ26" s="699"/>
      <c r="AR26" s="699"/>
      <c r="AS26" s="699"/>
      <c r="AT26" s="699"/>
      <c r="AU26" s="699"/>
      <c r="AV26" s="699"/>
      <c r="AW26" s="699"/>
      <c r="AX26" s="699"/>
      <c r="AY26" s="699"/>
      <c r="AZ26" s="699"/>
      <c r="BA26" s="699"/>
      <c r="BB26" s="699"/>
      <c r="BC26" s="699"/>
      <c r="BD26" s="699"/>
      <c r="BE26" s="699"/>
      <c r="BF26" s="700"/>
      <c r="BG26" s="621" t="s">
        <v>131</v>
      </c>
      <c r="BH26" s="622"/>
      <c r="BI26" s="622"/>
      <c r="BJ26" s="622"/>
      <c r="BK26" s="622"/>
      <c r="BL26" s="622"/>
      <c r="BM26" s="622"/>
      <c r="BN26" s="623"/>
      <c r="BO26" s="659" t="s">
        <v>131</v>
      </c>
      <c r="BP26" s="659"/>
      <c r="BQ26" s="659"/>
      <c r="BR26" s="659"/>
      <c r="BS26" s="660" t="s">
        <v>131</v>
      </c>
      <c r="BT26" s="660"/>
      <c r="BU26" s="660"/>
      <c r="BV26" s="660"/>
      <c r="BW26" s="660"/>
      <c r="BX26" s="660"/>
      <c r="BY26" s="660"/>
      <c r="BZ26" s="660"/>
      <c r="CA26" s="660"/>
      <c r="CB26" s="695"/>
      <c r="CD26" s="618" t="s">
        <v>304</v>
      </c>
      <c r="CE26" s="619"/>
      <c r="CF26" s="619"/>
      <c r="CG26" s="619"/>
      <c r="CH26" s="619"/>
      <c r="CI26" s="619"/>
      <c r="CJ26" s="619"/>
      <c r="CK26" s="619"/>
      <c r="CL26" s="619"/>
      <c r="CM26" s="619"/>
      <c r="CN26" s="619"/>
      <c r="CO26" s="619"/>
      <c r="CP26" s="619"/>
      <c r="CQ26" s="620"/>
      <c r="CR26" s="621">
        <v>4050733</v>
      </c>
      <c r="CS26" s="622"/>
      <c r="CT26" s="622"/>
      <c r="CU26" s="622"/>
      <c r="CV26" s="622"/>
      <c r="CW26" s="622"/>
      <c r="CX26" s="622"/>
      <c r="CY26" s="623"/>
      <c r="CZ26" s="624">
        <v>6.6</v>
      </c>
      <c r="DA26" s="636"/>
      <c r="DB26" s="636"/>
      <c r="DC26" s="637"/>
      <c r="DD26" s="627">
        <v>3670034</v>
      </c>
      <c r="DE26" s="622"/>
      <c r="DF26" s="622"/>
      <c r="DG26" s="622"/>
      <c r="DH26" s="622"/>
      <c r="DI26" s="622"/>
      <c r="DJ26" s="622"/>
      <c r="DK26" s="623"/>
      <c r="DL26" s="627" t="s">
        <v>131</v>
      </c>
      <c r="DM26" s="622"/>
      <c r="DN26" s="622"/>
      <c r="DO26" s="622"/>
      <c r="DP26" s="622"/>
      <c r="DQ26" s="622"/>
      <c r="DR26" s="622"/>
      <c r="DS26" s="622"/>
      <c r="DT26" s="622"/>
      <c r="DU26" s="622"/>
      <c r="DV26" s="623"/>
      <c r="DW26" s="624" t="s">
        <v>131</v>
      </c>
      <c r="DX26" s="636"/>
      <c r="DY26" s="636"/>
      <c r="DZ26" s="636"/>
      <c r="EA26" s="636"/>
      <c r="EB26" s="636"/>
      <c r="EC26" s="648"/>
    </row>
    <row r="27" spans="2:133" ht="11.25" customHeight="1" x14ac:dyDescent="0.15">
      <c r="B27" s="618" t="s">
        <v>305</v>
      </c>
      <c r="C27" s="619"/>
      <c r="D27" s="619"/>
      <c r="E27" s="619"/>
      <c r="F27" s="619"/>
      <c r="G27" s="619"/>
      <c r="H27" s="619"/>
      <c r="I27" s="619"/>
      <c r="J27" s="619"/>
      <c r="K27" s="619"/>
      <c r="L27" s="619"/>
      <c r="M27" s="619"/>
      <c r="N27" s="619"/>
      <c r="O27" s="619"/>
      <c r="P27" s="619"/>
      <c r="Q27" s="620"/>
      <c r="R27" s="621">
        <v>206084</v>
      </c>
      <c r="S27" s="622"/>
      <c r="T27" s="622"/>
      <c r="U27" s="622"/>
      <c r="V27" s="622"/>
      <c r="W27" s="622"/>
      <c r="X27" s="622"/>
      <c r="Y27" s="623"/>
      <c r="Z27" s="659">
        <v>0.3</v>
      </c>
      <c r="AA27" s="659"/>
      <c r="AB27" s="659"/>
      <c r="AC27" s="659"/>
      <c r="AD27" s="660" t="s">
        <v>252</v>
      </c>
      <c r="AE27" s="660"/>
      <c r="AF27" s="660"/>
      <c r="AG27" s="660"/>
      <c r="AH27" s="660"/>
      <c r="AI27" s="660"/>
      <c r="AJ27" s="660"/>
      <c r="AK27" s="660"/>
      <c r="AL27" s="624" t="s">
        <v>131</v>
      </c>
      <c r="AM27" s="625"/>
      <c r="AN27" s="625"/>
      <c r="AO27" s="661"/>
      <c r="AP27" s="618" t="s">
        <v>306</v>
      </c>
      <c r="AQ27" s="619"/>
      <c r="AR27" s="619"/>
      <c r="AS27" s="619"/>
      <c r="AT27" s="619"/>
      <c r="AU27" s="619"/>
      <c r="AV27" s="619"/>
      <c r="AW27" s="619"/>
      <c r="AX27" s="619"/>
      <c r="AY27" s="619"/>
      <c r="AZ27" s="619"/>
      <c r="BA27" s="619"/>
      <c r="BB27" s="619"/>
      <c r="BC27" s="619"/>
      <c r="BD27" s="619"/>
      <c r="BE27" s="619"/>
      <c r="BF27" s="620"/>
      <c r="BG27" s="621">
        <v>11811471</v>
      </c>
      <c r="BH27" s="622"/>
      <c r="BI27" s="622"/>
      <c r="BJ27" s="622"/>
      <c r="BK27" s="622"/>
      <c r="BL27" s="622"/>
      <c r="BM27" s="622"/>
      <c r="BN27" s="623"/>
      <c r="BO27" s="659">
        <v>100</v>
      </c>
      <c r="BP27" s="659"/>
      <c r="BQ27" s="659"/>
      <c r="BR27" s="659"/>
      <c r="BS27" s="660">
        <v>124637</v>
      </c>
      <c r="BT27" s="660"/>
      <c r="BU27" s="660"/>
      <c r="BV27" s="660"/>
      <c r="BW27" s="660"/>
      <c r="BX27" s="660"/>
      <c r="BY27" s="660"/>
      <c r="BZ27" s="660"/>
      <c r="CA27" s="660"/>
      <c r="CB27" s="695"/>
      <c r="CD27" s="618" t="s">
        <v>307</v>
      </c>
      <c r="CE27" s="619"/>
      <c r="CF27" s="619"/>
      <c r="CG27" s="619"/>
      <c r="CH27" s="619"/>
      <c r="CI27" s="619"/>
      <c r="CJ27" s="619"/>
      <c r="CK27" s="619"/>
      <c r="CL27" s="619"/>
      <c r="CM27" s="619"/>
      <c r="CN27" s="619"/>
      <c r="CO27" s="619"/>
      <c r="CP27" s="619"/>
      <c r="CQ27" s="620"/>
      <c r="CR27" s="621">
        <v>16723571</v>
      </c>
      <c r="CS27" s="634"/>
      <c r="CT27" s="634"/>
      <c r="CU27" s="634"/>
      <c r="CV27" s="634"/>
      <c r="CW27" s="634"/>
      <c r="CX27" s="634"/>
      <c r="CY27" s="635"/>
      <c r="CZ27" s="624">
        <v>27.1</v>
      </c>
      <c r="DA27" s="636"/>
      <c r="DB27" s="636"/>
      <c r="DC27" s="637"/>
      <c r="DD27" s="627">
        <v>4534677</v>
      </c>
      <c r="DE27" s="634"/>
      <c r="DF27" s="634"/>
      <c r="DG27" s="634"/>
      <c r="DH27" s="634"/>
      <c r="DI27" s="634"/>
      <c r="DJ27" s="634"/>
      <c r="DK27" s="635"/>
      <c r="DL27" s="627">
        <v>4522509</v>
      </c>
      <c r="DM27" s="634"/>
      <c r="DN27" s="634"/>
      <c r="DO27" s="634"/>
      <c r="DP27" s="634"/>
      <c r="DQ27" s="634"/>
      <c r="DR27" s="634"/>
      <c r="DS27" s="634"/>
      <c r="DT27" s="634"/>
      <c r="DU27" s="634"/>
      <c r="DV27" s="635"/>
      <c r="DW27" s="624">
        <v>16.100000000000001</v>
      </c>
      <c r="DX27" s="636"/>
      <c r="DY27" s="636"/>
      <c r="DZ27" s="636"/>
      <c r="EA27" s="636"/>
      <c r="EB27" s="636"/>
      <c r="EC27" s="648"/>
    </row>
    <row r="28" spans="2:133" ht="11.25" customHeight="1" x14ac:dyDescent="0.15">
      <c r="B28" s="618" t="s">
        <v>308</v>
      </c>
      <c r="C28" s="619"/>
      <c r="D28" s="619"/>
      <c r="E28" s="619"/>
      <c r="F28" s="619"/>
      <c r="G28" s="619"/>
      <c r="H28" s="619"/>
      <c r="I28" s="619"/>
      <c r="J28" s="619"/>
      <c r="K28" s="619"/>
      <c r="L28" s="619"/>
      <c r="M28" s="619"/>
      <c r="N28" s="619"/>
      <c r="O28" s="619"/>
      <c r="P28" s="619"/>
      <c r="Q28" s="620"/>
      <c r="R28" s="621">
        <v>472587</v>
      </c>
      <c r="S28" s="622"/>
      <c r="T28" s="622"/>
      <c r="U28" s="622"/>
      <c r="V28" s="622"/>
      <c r="W28" s="622"/>
      <c r="X28" s="622"/>
      <c r="Y28" s="623"/>
      <c r="Z28" s="659">
        <v>0.7</v>
      </c>
      <c r="AA28" s="659"/>
      <c r="AB28" s="659"/>
      <c r="AC28" s="659"/>
      <c r="AD28" s="660">
        <v>34225</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309</v>
      </c>
      <c r="CE28" s="619"/>
      <c r="CF28" s="619"/>
      <c r="CG28" s="619"/>
      <c r="CH28" s="619"/>
      <c r="CI28" s="619"/>
      <c r="CJ28" s="619"/>
      <c r="CK28" s="619"/>
      <c r="CL28" s="619"/>
      <c r="CM28" s="619"/>
      <c r="CN28" s="619"/>
      <c r="CO28" s="619"/>
      <c r="CP28" s="619"/>
      <c r="CQ28" s="620"/>
      <c r="CR28" s="621">
        <v>4606979</v>
      </c>
      <c r="CS28" s="622"/>
      <c r="CT28" s="622"/>
      <c r="CU28" s="622"/>
      <c r="CV28" s="622"/>
      <c r="CW28" s="622"/>
      <c r="CX28" s="622"/>
      <c r="CY28" s="623"/>
      <c r="CZ28" s="624">
        <v>7.5</v>
      </c>
      <c r="DA28" s="636"/>
      <c r="DB28" s="636"/>
      <c r="DC28" s="637"/>
      <c r="DD28" s="627">
        <v>4419018</v>
      </c>
      <c r="DE28" s="622"/>
      <c r="DF28" s="622"/>
      <c r="DG28" s="622"/>
      <c r="DH28" s="622"/>
      <c r="DI28" s="622"/>
      <c r="DJ28" s="622"/>
      <c r="DK28" s="623"/>
      <c r="DL28" s="627">
        <v>4419018</v>
      </c>
      <c r="DM28" s="622"/>
      <c r="DN28" s="622"/>
      <c r="DO28" s="622"/>
      <c r="DP28" s="622"/>
      <c r="DQ28" s="622"/>
      <c r="DR28" s="622"/>
      <c r="DS28" s="622"/>
      <c r="DT28" s="622"/>
      <c r="DU28" s="622"/>
      <c r="DV28" s="623"/>
      <c r="DW28" s="624">
        <v>15.7</v>
      </c>
      <c r="DX28" s="636"/>
      <c r="DY28" s="636"/>
      <c r="DZ28" s="636"/>
      <c r="EA28" s="636"/>
      <c r="EB28" s="636"/>
      <c r="EC28" s="648"/>
    </row>
    <row r="29" spans="2:133" ht="11.25" customHeight="1" x14ac:dyDescent="0.15">
      <c r="B29" s="618" t="s">
        <v>310</v>
      </c>
      <c r="C29" s="619"/>
      <c r="D29" s="619"/>
      <c r="E29" s="619"/>
      <c r="F29" s="619"/>
      <c r="G29" s="619"/>
      <c r="H29" s="619"/>
      <c r="I29" s="619"/>
      <c r="J29" s="619"/>
      <c r="K29" s="619"/>
      <c r="L29" s="619"/>
      <c r="M29" s="619"/>
      <c r="N29" s="619"/>
      <c r="O29" s="619"/>
      <c r="P29" s="619"/>
      <c r="Q29" s="620"/>
      <c r="R29" s="621">
        <v>237731</v>
      </c>
      <c r="S29" s="622"/>
      <c r="T29" s="622"/>
      <c r="U29" s="622"/>
      <c r="V29" s="622"/>
      <c r="W29" s="622"/>
      <c r="X29" s="622"/>
      <c r="Y29" s="623"/>
      <c r="Z29" s="659">
        <v>0.4</v>
      </c>
      <c r="AA29" s="659"/>
      <c r="AB29" s="659"/>
      <c r="AC29" s="659"/>
      <c r="AD29" s="660" t="s">
        <v>131</v>
      </c>
      <c r="AE29" s="660"/>
      <c r="AF29" s="660"/>
      <c r="AG29" s="660"/>
      <c r="AH29" s="660"/>
      <c r="AI29" s="660"/>
      <c r="AJ29" s="660"/>
      <c r="AK29" s="660"/>
      <c r="AL29" s="624" t="s">
        <v>252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311</v>
      </c>
      <c r="CE29" s="641"/>
      <c r="CF29" s="618" t="s">
        <v>72</v>
      </c>
      <c r="CG29" s="619"/>
      <c r="CH29" s="619"/>
      <c r="CI29" s="619"/>
      <c r="CJ29" s="619"/>
      <c r="CK29" s="619"/>
      <c r="CL29" s="619"/>
      <c r="CM29" s="619"/>
      <c r="CN29" s="619"/>
      <c r="CO29" s="619"/>
      <c r="CP29" s="619"/>
      <c r="CQ29" s="620"/>
      <c r="CR29" s="621">
        <v>4606979</v>
      </c>
      <c r="CS29" s="634"/>
      <c r="CT29" s="634"/>
      <c r="CU29" s="634"/>
      <c r="CV29" s="634"/>
      <c r="CW29" s="634"/>
      <c r="CX29" s="634"/>
      <c r="CY29" s="635"/>
      <c r="CZ29" s="624">
        <v>7.5</v>
      </c>
      <c r="DA29" s="636"/>
      <c r="DB29" s="636"/>
      <c r="DC29" s="637"/>
      <c r="DD29" s="627">
        <v>4419018</v>
      </c>
      <c r="DE29" s="634"/>
      <c r="DF29" s="634"/>
      <c r="DG29" s="634"/>
      <c r="DH29" s="634"/>
      <c r="DI29" s="634"/>
      <c r="DJ29" s="634"/>
      <c r="DK29" s="635"/>
      <c r="DL29" s="627">
        <v>4419018</v>
      </c>
      <c r="DM29" s="634"/>
      <c r="DN29" s="634"/>
      <c r="DO29" s="634"/>
      <c r="DP29" s="634"/>
      <c r="DQ29" s="634"/>
      <c r="DR29" s="634"/>
      <c r="DS29" s="634"/>
      <c r="DT29" s="634"/>
      <c r="DU29" s="634"/>
      <c r="DV29" s="635"/>
      <c r="DW29" s="624">
        <v>15.7</v>
      </c>
      <c r="DX29" s="636"/>
      <c r="DY29" s="636"/>
      <c r="DZ29" s="636"/>
      <c r="EA29" s="636"/>
      <c r="EB29" s="636"/>
      <c r="EC29" s="648"/>
    </row>
    <row r="30" spans="2:133" ht="11.25" customHeight="1" x14ac:dyDescent="0.15">
      <c r="B30" s="618" t="s">
        <v>312</v>
      </c>
      <c r="C30" s="619"/>
      <c r="D30" s="619"/>
      <c r="E30" s="619"/>
      <c r="F30" s="619"/>
      <c r="G30" s="619"/>
      <c r="H30" s="619"/>
      <c r="I30" s="619"/>
      <c r="J30" s="619"/>
      <c r="K30" s="619"/>
      <c r="L30" s="619"/>
      <c r="M30" s="619"/>
      <c r="N30" s="619"/>
      <c r="O30" s="619"/>
      <c r="P30" s="619"/>
      <c r="Q30" s="620"/>
      <c r="R30" s="621">
        <v>12632938</v>
      </c>
      <c r="S30" s="622"/>
      <c r="T30" s="622"/>
      <c r="U30" s="622"/>
      <c r="V30" s="622"/>
      <c r="W30" s="622"/>
      <c r="X30" s="622"/>
      <c r="Y30" s="623"/>
      <c r="Z30" s="659">
        <v>19.899999999999999</v>
      </c>
      <c r="AA30" s="659"/>
      <c r="AB30" s="659"/>
      <c r="AC30" s="659"/>
      <c r="AD30" s="660" t="s">
        <v>131</v>
      </c>
      <c r="AE30" s="660"/>
      <c r="AF30" s="660"/>
      <c r="AG30" s="660"/>
      <c r="AH30" s="660"/>
      <c r="AI30" s="660"/>
      <c r="AJ30" s="660"/>
      <c r="AK30" s="660"/>
      <c r="AL30" s="624" t="s">
        <v>131</v>
      </c>
      <c r="AM30" s="625"/>
      <c r="AN30" s="625"/>
      <c r="AO30" s="661"/>
      <c r="AP30" s="679" t="s">
        <v>229</v>
      </c>
      <c r="AQ30" s="680"/>
      <c r="AR30" s="680"/>
      <c r="AS30" s="680"/>
      <c r="AT30" s="680"/>
      <c r="AU30" s="680"/>
      <c r="AV30" s="680"/>
      <c r="AW30" s="680"/>
      <c r="AX30" s="680"/>
      <c r="AY30" s="680"/>
      <c r="AZ30" s="680"/>
      <c r="BA30" s="680"/>
      <c r="BB30" s="680"/>
      <c r="BC30" s="680"/>
      <c r="BD30" s="680"/>
      <c r="BE30" s="680"/>
      <c r="BF30" s="681"/>
      <c r="BG30" s="679" t="s">
        <v>313</v>
      </c>
      <c r="BH30" s="693"/>
      <c r="BI30" s="693"/>
      <c r="BJ30" s="693"/>
      <c r="BK30" s="693"/>
      <c r="BL30" s="693"/>
      <c r="BM30" s="693"/>
      <c r="BN30" s="693"/>
      <c r="BO30" s="693"/>
      <c r="BP30" s="693"/>
      <c r="BQ30" s="694"/>
      <c r="BR30" s="679" t="s">
        <v>314</v>
      </c>
      <c r="BS30" s="693"/>
      <c r="BT30" s="693"/>
      <c r="BU30" s="693"/>
      <c r="BV30" s="693"/>
      <c r="BW30" s="693"/>
      <c r="BX30" s="693"/>
      <c r="BY30" s="693"/>
      <c r="BZ30" s="693"/>
      <c r="CA30" s="693"/>
      <c r="CB30" s="694"/>
      <c r="CD30" s="642"/>
      <c r="CE30" s="643"/>
      <c r="CF30" s="618" t="s">
        <v>315</v>
      </c>
      <c r="CG30" s="619"/>
      <c r="CH30" s="619"/>
      <c r="CI30" s="619"/>
      <c r="CJ30" s="619"/>
      <c r="CK30" s="619"/>
      <c r="CL30" s="619"/>
      <c r="CM30" s="619"/>
      <c r="CN30" s="619"/>
      <c r="CO30" s="619"/>
      <c r="CP30" s="619"/>
      <c r="CQ30" s="620"/>
      <c r="CR30" s="621">
        <v>4476275</v>
      </c>
      <c r="CS30" s="622"/>
      <c r="CT30" s="622"/>
      <c r="CU30" s="622"/>
      <c r="CV30" s="622"/>
      <c r="CW30" s="622"/>
      <c r="CX30" s="622"/>
      <c r="CY30" s="623"/>
      <c r="CZ30" s="624">
        <v>7.3</v>
      </c>
      <c r="DA30" s="636"/>
      <c r="DB30" s="636"/>
      <c r="DC30" s="637"/>
      <c r="DD30" s="627">
        <v>4300927</v>
      </c>
      <c r="DE30" s="622"/>
      <c r="DF30" s="622"/>
      <c r="DG30" s="622"/>
      <c r="DH30" s="622"/>
      <c r="DI30" s="622"/>
      <c r="DJ30" s="622"/>
      <c r="DK30" s="623"/>
      <c r="DL30" s="627">
        <v>4300927</v>
      </c>
      <c r="DM30" s="622"/>
      <c r="DN30" s="622"/>
      <c r="DO30" s="622"/>
      <c r="DP30" s="622"/>
      <c r="DQ30" s="622"/>
      <c r="DR30" s="622"/>
      <c r="DS30" s="622"/>
      <c r="DT30" s="622"/>
      <c r="DU30" s="622"/>
      <c r="DV30" s="623"/>
      <c r="DW30" s="624">
        <v>15.3</v>
      </c>
      <c r="DX30" s="636"/>
      <c r="DY30" s="636"/>
      <c r="DZ30" s="636"/>
      <c r="EA30" s="636"/>
      <c r="EB30" s="636"/>
      <c r="EC30" s="648"/>
    </row>
    <row r="31" spans="2:133" ht="11.25" customHeight="1" x14ac:dyDescent="0.15">
      <c r="B31" s="696" t="s">
        <v>316</v>
      </c>
      <c r="C31" s="697"/>
      <c r="D31" s="697"/>
      <c r="E31" s="697"/>
      <c r="F31" s="697"/>
      <c r="G31" s="697"/>
      <c r="H31" s="697"/>
      <c r="I31" s="697"/>
      <c r="J31" s="697"/>
      <c r="K31" s="697"/>
      <c r="L31" s="697"/>
      <c r="M31" s="697"/>
      <c r="N31" s="697"/>
      <c r="O31" s="697"/>
      <c r="P31" s="697"/>
      <c r="Q31" s="698"/>
      <c r="R31" s="621">
        <v>547623</v>
      </c>
      <c r="S31" s="622"/>
      <c r="T31" s="622"/>
      <c r="U31" s="622"/>
      <c r="V31" s="622"/>
      <c r="W31" s="622"/>
      <c r="X31" s="622"/>
      <c r="Y31" s="623"/>
      <c r="Z31" s="659">
        <v>0.9</v>
      </c>
      <c r="AA31" s="659"/>
      <c r="AB31" s="659"/>
      <c r="AC31" s="659"/>
      <c r="AD31" s="660">
        <v>547623</v>
      </c>
      <c r="AE31" s="660"/>
      <c r="AF31" s="660"/>
      <c r="AG31" s="660"/>
      <c r="AH31" s="660"/>
      <c r="AI31" s="660"/>
      <c r="AJ31" s="660"/>
      <c r="AK31" s="660"/>
      <c r="AL31" s="624">
        <v>2</v>
      </c>
      <c r="AM31" s="625"/>
      <c r="AN31" s="625"/>
      <c r="AO31" s="661"/>
      <c r="AP31" s="687" t="s">
        <v>317</v>
      </c>
      <c r="AQ31" s="688"/>
      <c r="AR31" s="688"/>
      <c r="AS31" s="688"/>
      <c r="AT31" s="689" t="s">
        <v>318</v>
      </c>
      <c r="AU31" s="218"/>
      <c r="AV31" s="218"/>
      <c r="AW31" s="218"/>
      <c r="AX31" s="676" t="s">
        <v>190</v>
      </c>
      <c r="AY31" s="677"/>
      <c r="AZ31" s="677"/>
      <c r="BA31" s="677"/>
      <c r="BB31" s="677"/>
      <c r="BC31" s="677"/>
      <c r="BD31" s="677"/>
      <c r="BE31" s="677"/>
      <c r="BF31" s="678"/>
      <c r="BG31" s="683">
        <v>99</v>
      </c>
      <c r="BH31" s="684"/>
      <c r="BI31" s="684"/>
      <c r="BJ31" s="684"/>
      <c r="BK31" s="684"/>
      <c r="BL31" s="684"/>
      <c r="BM31" s="685">
        <v>96.8</v>
      </c>
      <c r="BN31" s="684"/>
      <c r="BO31" s="684"/>
      <c r="BP31" s="684"/>
      <c r="BQ31" s="686"/>
      <c r="BR31" s="683">
        <v>99.2</v>
      </c>
      <c r="BS31" s="684"/>
      <c r="BT31" s="684"/>
      <c r="BU31" s="684"/>
      <c r="BV31" s="684"/>
      <c r="BW31" s="684"/>
      <c r="BX31" s="685">
        <v>96.9</v>
      </c>
      <c r="BY31" s="684"/>
      <c r="BZ31" s="684"/>
      <c r="CA31" s="684"/>
      <c r="CB31" s="686"/>
      <c r="CD31" s="642"/>
      <c r="CE31" s="643"/>
      <c r="CF31" s="618" t="s">
        <v>319</v>
      </c>
      <c r="CG31" s="619"/>
      <c r="CH31" s="619"/>
      <c r="CI31" s="619"/>
      <c r="CJ31" s="619"/>
      <c r="CK31" s="619"/>
      <c r="CL31" s="619"/>
      <c r="CM31" s="619"/>
      <c r="CN31" s="619"/>
      <c r="CO31" s="619"/>
      <c r="CP31" s="619"/>
      <c r="CQ31" s="620"/>
      <c r="CR31" s="621">
        <v>130704</v>
      </c>
      <c r="CS31" s="634"/>
      <c r="CT31" s="634"/>
      <c r="CU31" s="634"/>
      <c r="CV31" s="634"/>
      <c r="CW31" s="634"/>
      <c r="CX31" s="634"/>
      <c r="CY31" s="635"/>
      <c r="CZ31" s="624">
        <v>0.2</v>
      </c>
      <c r="DA31" s="636"/>
      <c r="DB31" s="636"/>
      <c r="DC31" s="637"/>
      <c r="DD31" s="627">
        <v>118091</v>
      </c>
      <c r="DE31" s="634"/>
      <c r="DF31" s="634"/>
      <c r="DG31" s="634"/>
      <c r="DH31" s="634"/>
      <c r="DI31" s="634"/>
      <c r="DJ31" s="634"/>
      <c r="DK31" s="635"/>
      <c r="DL31" s="627">
        <v>118091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320</v>
      </c>
      <c r="C32" s="619"/>
      <c r="D32" s="619"/>
      <c r="E32" s="619"/>
      <c r="F32" s="619"/>
      <c r="G32" s="619"/>
      <c r="H32" s="619"/>
      <c r="I32" s="619"/>
      <c r="J32" s="619"/>
      <c r="K32" s="619"/>
      <c r="L32" s="619"/>
      <c r="M32" s="619"/>
      <c r="N32" s="619"/>
      <c r="O32" s="619"/>
      <c r="P32" s="619"/>
      <c r="Q32" s="620"/>
      <c r="R32" s="621">
        <v>5847777</v>
      </c>
      <c r="S32" s="622"/>
      <c r="T32" s="622"/>
      <c r="U32" s="622"/>
      <c r="V32" s="622"/>
      <c r="W32" s="622"/>
      <c r="X32" s="622"/>
      <c r="Y32" s="623"/>
      <c r="Z32" s="659">
        <v>9.1999999999999993</v>
      </c>
      <c r="AA32" s="659"/>
      <c r="AB32" s="659"/>
      <c r="AC32" s="659"/>
      <c r="AD32" s="660" t="s">
        <v>131</v>
      </c>
      <c r="AE32" s="660"/>
      <c r="AF32" s="660"/>
      <c r="AG32" s="660"/>
      <c r="AH32" s="660"/>
      <c r="AI32" s="660"/>
      <c r="AJ32" s="660"/>
      <c r="AK32" s="660"/>
      <c r="AL32" s="624" t="s">
        <v>131</v>
      </c>
      <c r="AM32" s="625"/>
      <c r="AN32" s="625"/>
      <c r="AO32" s="661"/>
      <c r="AP32" s="662"/>
      <c r="AQ32" s="663"/>
      <c r="AR32" s="663"/>
      <c r="AS32" s="663"/>
      <c r="AT32" s="690"/>
      <c r="AU32" s="214" t="s">
        <v>321</v>
      </c>
      <c r="AX32" s="618" t="s">
        <v>322</v>
      </c>
      <c r="AY32" s="619"/>
      <c r="AZ32" s="619"/>
      <c r="BA32" s="619"/>
      <c r="BB32" s="619"/>
      <c r="BC32" s="619"/>
      <c r="BD32" s="619"/>
      <c r="BE32" s="619"/>
      <c r="BF32" s="620"/>
      <c r="BG32" s="692">
        <v>99.3</v>
      </c>
      <c r="BH32" s="634"/>
      <c r="BI32" s="634"/>
      <c r="BJ32" s="634"/>
      <c r="BK32" s="634"/>
      <c r="BL32" s="634"/>
      <c r="BM32" s="625">
        <v>97.9</v>
      </c>
      <c r="BN32" s="634"/>
      <c r="BO32" s="634"/>
      <c r="BP32" s="634"/>
      <c r="BQ32" s="657"/>
      <c r="BR32" s="692">
        <v>99.4</v>
      </c>
      <c r="BS32" s="634"/>
      <c r="BT32" s="634"/>
      <c r="BU32" s="634"/>
      <c r="BV32" s="634"/>
      <c r="BW32" s="634"/>
      <c r="BX32" s="625">
        <v>97.9</v>
      </c>
      <c r="BY32" s="634"/>
      <c r="BZ32" s="634"/>
      <c r="CA32" s="634"/>
      <c r="CB32" s="657"/>
      <c r="CD32" s="644"/>
      <c r="CE32" s="645"/>
      <c r="CF32" s="618" t="s">
        <v>323</v>
      </c>
      <c r="CG32" s="619"/>
      <c r="CH32" s="619"/>
      <c r="CI32" s="619"/>
      <c r="CJ32" s="619"/>
      <c r="CK32" s="619"/>
      <c r="CL32" s="619"/>
      <c r="CM32" s="619"/>
      <c r="CN32" s="619"/>
      <c r="CO32" s="619"/>
      <c r="CP32" s="619"/>
      <c r="CQ32" s="620"/>
      <c r="CR32" s="621" t="s">
        <v>252</v>
      </c>
      <c r="CS32" s="622"/>
      <c r="CT32" s="622"/>
      <c r="CU32" s="622"/>
      <c r="CV32" s="622"/>
      <c r="CW32" s="622"/>
      <c r="CX32" s="622"/>
      <c r="CY32" s="623"/>
      <c r="CZ32" s="624" t="s">
        <v>131</v>
      </c>
      <c r="DA32" s="636"/>
      <c r="DB32" s="636"/>
      <c r="DC32" s="637"/>
      <c r="DD32" s="627" t="s">
        <v>131</v>
      </c>
      <c r="DE32" s="622"/>
      <c r="DF32" s="622"/>
      <c r="DG32" s="622"/>
      <c r="DH32" s="622"/>
      <c r="DI32" s="622"/>
      <c r="DJ32" s="622"/>
      <c r="DK32" s="623"/>
      <c r="DL32" s="627" t="s">
        <v>252</v>
      </c>
      <c r="DM32" s="622"/>
      <c r="DN32" s="622"/>
      <c r="DO32" s="622"/>
      <c r="DP32" s="622"/>
      <c r="DQ32" s="622"/>
      <c r="DR32" s="622"/>
      <c r="DS32" s="622"/>
      <c r="DT32" s="622"/>
      <c r="DU32" s="622"/>
      <c r="DV32" s="623"/>
      <c r="DW32" s="624" t="s">
        <v>131</v>
      </c>
      <c r="DX32" s="636"/>
      <c r="DY32" s="636"/>
      <c r="DZ32" s="636"/>
      <c r="EA32" s="636"/>
      <c r="EB32" s="636"/>
      <c r="EC32" s="648"/>
    </row>
    <row r="33" spans="2:133" ht="11.25" customHeight="1" x14ac:dyDescent="0.15">
      <c r="B33" s="618" t="s">
        <v>324</v>
      </c>
      <c r="C33" s="619"/>
      <c r="D33" s="619"/>
      <c r="E33" s="619"/>
      <c r="F33" s="619"/>
      <c r="G33" s="619"/>
      <c r="H33" s="619"/>
      <c r="I33" s="619"/>
      <c r="J33" s="619"/>
      <c r="K33" s="619"/>
      <c r="L33" s="619"/>
      <c r="M33" s="619"/>
      <c r="N33" s="619"/>
      <c r="O33" s="619"/>
      <c r="P33" s="619"/>
      <c r="Q33" s="620"/>
      <c r="R33" s="621">
        <v>116470</v>
      </c>
      <c r="S33" s="622"/>
      <c r="T33" s="622"/>
      <c r="U33" s="622"/>
      <c r="V33" s="622"/>
      <c r="W33" s="622"/>
      <c r="X33" s="622"/>
      <c r="Y33" s="623"/>
      <c r="Z33" s="659">
        <v>0.2</v>
      </c>
      <c r="AA33" s="659"/>
      <c r="AB33" s="659"/>
      <c r="AC33" s="659"/>
      <c r="AD33" s="660">
        <v>64238</v>
      </c>
      <c r="AE33" s="660"/>
      <c r="AF33" s="660"/>
      <c r="AG33" s="660"/>
      <c r="AH33" s="660"/>
      <c r="AI33" s="660"/>
      <c r="AJ33" s="660"/>
      <c r="AK33" s="660"/>
      <c r="AL33" s="624">
        <v>0.2</v>
      </c>
      <c r="AM33" s="625"/>
      <c r="AN33" s="625"/>
      <c r="AO33" s="661"/>
      <c r="AP33" s="664"/>
      <c r="AQ33" s="665"/>
      <c r="AR33" s="665"/>
      <c r="AS33" s="665"/>
      <c r="AT33" s="691"/>
      <c r="AU33" s="219"/>
      <c r="AV33" s="219"/>
      <c r="AW33" s="219"/>
      <c r="AX33" s="602" t="s">
        <v>325</v>
      </c>
      <c r="AY33" s="603"/>
      <c r="AZ33" s="603"/>
      <c r="BA33" s="603"/>
      <c r="BB33" s="603"/>
      <c r="BC33" s="603"/>
      <c r="BD33" s="603"/>
      <c r="BE33" s="603"/>
      <c r="BF33" s="604"/>
      <c r="BG33" s="682">
        <v>98.7</v>
      </c>
      <c r="BH33" s="606"/>
      <c r="BI33" s="606"/>
      <c r="BJ33" s="606"/>
      <c r="BK33" s="606"/>
      <c r="BL33" s="606"/>
      <c r="BM33" s="652">
        <v>95.6</v>
      </c>
      <c r="BN33" s="606"/>
      <c r="BO33" s="606"/>
      <c r="BP33" s="606"/>
      <c r="BQ33" s="669"/>
      <c r="BR33" s="682">
        <v>98.9</v>
      </c>
      <c r="BS33" s="606"/>
      <c r="BT33" s="606"/>
      <c r="BU33" s="606"/>
      <c r="BV33" s="606"/>
      <c r="BW33" s="606"/>
      <c r="BX33" s="652">
        <v>95.7</v>
      </c>
      <c r="BY33" s="606"/>
      <c r="BZ33" s="606"/>
      <c r="CA33" s="606"/>
      <c r="CB33" s="669"/>
      <c r="CD33" s="618" t="s">
        <v>326</v>
      </c>
      <c r="CE33" s="619"/>
      <c r="CF33" s="619"/>
      <c r="CG33" s="619"/>
      <c r="CH33" s="619"/>
      <c r="CI33" s="619"/>
      <c r="CJ33" s="619"/>
      <c r="CK33" s="619"/>
      <c r="CL33" s="619"/>
      <c r="CM33" s="619"/>
      <c r="CN33" s="619"/>
      <c r="CO33" s="619"/>
      <c r="CP33" s="619"/>
      <c r="CQ33" s="620"/>
      <c r="CR33" s="621">
        <v>28252767</v>
      </c>
      <c r="CS33" s="634"/>
      <c r="CT33" s="634"/>
      <c r="CU33" s="634"/>
      <c r="CV33" s="634"/>
      <c r="CW33" s="634"/>
      <c r="CX33" s="634"/>
      <c r="CY33" s="635"/>
      <c r="CZ33" s="624">
        <v>45.8</v>
      </c>
      <c r="DA33" s="636"/>
      <c r="DB33" s="636"/>
      <c r="DC33" s="637"/>
      <c r="DD33" s="627">
        <v>19843548</v>
      </c>
      <c r="DE33" s="634"/>
      <c r="DF33" s="634"/>
      <c r="DG33" s="634"/>
      <c r="DH33" s="634"/>
      <c r="DI33" s="634"/>
      <c r="DJ33" s="634"/>
      <c r="DK33" s="635"/>
      <c r="DL33" s="627">
        <v>10696502</v>
      </c>
      <c r="DM33" s="634"/>
      <c r="DN33" s="634"/>
      <c r="DO33" s="634"/>
      <c r="DP33" s="634"/>
      <c r="DQ33" s="634"/>
      <c r="DR33" s="634"/>
      <c r="DS33" s="634"/>
      <c r="DT33" s="634"/>
      <c r="DU33" s="634"/>
      <c r="DV33" s="635"/>
      <c r="DW33" s="624">
        <v>38.1</v>
      </c>
      <c r="DX33" s="636"/>
      <c r="DY33" s="636"/>
      <c r="DZ33" s="636"/>
      <c r="EA33" s="636"/>
      <c r="EB33" s="636"/>
      <c r="EC33" s="648"/>
    </row>
    <row r="34" spans="2:133" ht="11.25" customHeight="1" x14ac:dyDescent="0.15">
      <c r="B34" s="618" t="s">
        <v>327</v>
      </c>
      <c r="C34" s="619"/>
      <c r="D34" s="619"/>
      <c r="E34" s="619"/>
      <c r="F34" s="619"/>
      <c r="G34" s="619"/>
      <c r="H34" s="619"/>
      <c r="I34" s="619"/>
      <c r="J34" s="619"/>
      <c r="K34" s="619"/>
      <c r="L34" s="619"/>
      <c r="M34" s="619"/>
      <c r="N34" s="619"/>
      <c r="O34" s="619"/>
      <c r="P34" s="619"/>
      <c r="Q34" s="620"/>
      <c r="R34" s="621">
        <v>4601990</v>
      </c>
      <c r="S34" s="622"/>
      <c r="T34" s="622"/>
      <c r="U34" s="622"/>
      <c r="V34" s="622"/>
      <c r="W34" s="622"/>
      <c r="X34" s="622"/>
      <c r="Y34" s="623"/>
      <c r="Z34" s="659">
        <v>7.3</v>
      </c>
      <c r="AA34" s="659"/>
      <c r="AB34" s="659"/>
      <c r="AC34" s="659"/>
      <c r="AD34" s="660" t="s">
        <v>131</v>
      </c>
      <c r="AE34" s="660"/>
      <c r="AF34" s="660"/>
      <c r="AG34" s="660"/>
      <c r="AH34" s="660"/>
      <c r="AI34" s="660"/>
      <c r="AJ34" s="660"/>
      <c r="AK34" s="660"/>
      <c r="AL34" s="624" t="s">
        <v>131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9071706</v>
      </c>
      <c r="CS34" s="622"/>
      <c r="CT34" s="622"/>
      <c r="CU34" s="622"/>
      <c r="CV34" s="622"/>
      <c r="CW34" s="622"/>
      <c r="CX34" s="622"/>
      <c r="CY34" s="623"/>
      <c r="CZ34" s="624">
        <v>14.7</v>
      </c>
      <c r="DA34" s="636"/>
      <c r="DB34" s="636"/>
      <c r="DC34" s="637"/>
      <c r="DD34" s="627">
        <v>7531179</v>
      </c>
      <c r="DE34" s="622"/>
      <c r="DF34" s="622"/>
      <c r="DG34" s="622"/>
      <c r="DH34" s="622"/>
      <c r="DI34" s="622"/>
      <c r="DJ34" s="622"/>
      <c r="DK34" s="623"/>
      <c r="DL34" s="627">
        <v>4058293</v>
      </c>
      <c r="DM34" s="622"/>
      <c r="DN34" s="622"/>
      <c r="DO34" s="622"/>
      <c r="DP34" s="622"/>
      <c r="DQ34" s="622"/>
      <c r="DR34" s="622"/>
      <c r="DS34" s="622"/>
      <c r="DT34" s="622"/>
      <c r="DU34" s="622"/>
      <c r="DV34" s="623"/>
      <c r="DW34" s="624">
        <v>14.5</v>
      </c>
      <c r="DX34" s="636"/>
      <c r="DY34" s="636"/>
      <c r="DZ34" s="636"/>
      <c r="EA34" s="636"/>
      <c r="EB34" s="636"/>
      <c r="EC34" s="648"/>
    </row>
    <row r="35" spans="2:133" ht="11.25" customHeight="1" x14ac:dyDescent="0.15">
      <c r="B35" s="618" t="s">
        <v>329</v>
      </c>
      <c r="C35" s="619"/>
      <c r="D35" s="619"/>
      <c r="E35" s="619"/>
      <c r="F35" s="619"/>
      <c r="G35" s="619"/>
      <c r="H35" s="619"/>
      <c r="I35" s="619"/>
      <c r="J35" s="619"/>
      <c r="K35" s="619"/>
      <c r="L35" s="619"/>
      <c r="M35" s="619"/>
      <c r="N35" s="619"/>
      <c r="O35" s="619"/>
      <c r="P35" s="619"/>
      <c r="Q35" s="620"/>
      <c r="R35" s="621">
        <v>4651544</v>
      </c>
      <c r="S35" s="622"/>
      <c r="T35" s="622"/>
      <c r="U35" s="622"/>
      <c r="V35" s="622"/>
      <c r="W35" s="622"/>
      <c r="X35" s="622"/>
      <c r="Y35" s="623"/>
      <c r="Z35" s="659">
        <v>7.3</v>
      </c>
      <c r="AA35" s="659"/>
      <c r="AB35" s="659"/>
      <c r="AC35" s="659"/>
      <c r="AD35" s="660" t="s">
        <v>131</v>
      </c>
      <c r="AE35" s="660"/>
      <c r="AF35" s="660"/>
      <c r="AG35" s="660"/>
      <c r="AH35" s="660"/>
      <c r="AI35" s="660"/>
      <c r="AJ35" s="660"/>
      <c r="AK35" s="660"/>
      <c r="AL35" s="624" t="s">
        <v>252</v>
      </c>
      <c r="AM35" s="625"/>
      <c r="AN35" s="625"/>
      <c r="AO35" s="661"/>
      <c r="AP35" s="222"/>
      <c r="AQ35" s="679" t="s">
        <v>330</v>
      </c>
      <c r="AR35" s="680"/>
      <c r="AS35" s="680"/>
      <c r="AT35" s="680"/>
      <c r="AU35" s="680"/>
      <c r="AV35" s="680"/>
      <c r="AW35" s="680"/>
      <c r="AX35" s="680"/>
      <c r="AY35" s="680"/>
      <c r="AZ35" s="680"/>
      <c r="BA35" s="680"/>
      <c r="BB35" s="680"/>
      <c r="BC35" s="680"/>
      <c r="BD35" s="680"/>
      <c r="BE35" s="680"/>
      <c r="BF35" s="681"/>
      <c r="BG35" s="679" t="s">
        <v>331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332</v>
      </c>
      <c r="CE35" s="619"/>
      <c r="CF35" s="619"/>
      <c r="CG35" s="619"/>
      <c r="CH35" s="619"/>
      <c r="CI35" s="619"/>
      <c r="CJ35" s="619"/>
      <c r="CK35" s="619"/>
      <c r="CL35" s="619"/>
      <c r="CM35" s="619"/>
      <c r="CN35" s="619"/>
      <c r="CO35" s="619"/>
      <c r="CP35" s="619"/>
      <c r="CQ35" s="620"/>
      <c r="CR35" s="621">
        <v>284944</v>
      </c>
      <c r="CS35" s="634"/>
      <c r="CT35" s="634"/>
      <c r="CU35" s="634"/>
      <c r="CV35" s="634"/>
      <c r="CW35" s="634"/>
      <c r="CX35" s="634"/>
      <c r="CY35" s="635"/>
      <c r="CZ35" s="624">
        <v>0.5</v>
      </c>
      <c r="DA35" s="636"/>
      <c r="DB35" s="636"/>
      <c r="DC35" s="637"/>
      <c r="DD35" s="627">
        <v>238936</v>
      </c>
      <c r="DE35" s="634"/>
      <c r="DF35" s="634"/>
      <c r="DG35" s="634"/>
      <c r="DH35" s="634"/>
      <c r="DI35" s="634"/>
      <c r="DJ35" s="634"/>
      <c r="DK35" s="635"/>
      <c r="DL35" s="627">
        <v>237964</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333</v>
      </c>
      <c r="C36" s="619"/>
      <c r="D36" s="619"/>
      <c r="E36" s="619"/>
      <c r="F36" s="619"/>
      <c r="G36" s="619"/>
      <c r="H36" s="619"/>
      <c r="I36" s="619"/>
      <c r="J36" s="619"/>
      <c r="K36" s="619"/>
      <c r="L36" s="619"/>
      <c r="M36" s="619"/>
      <c r="N36" s="619"/>
      <c r="O36" s="619"/>
      <c r="P36" s="619"/>
      <c r="Q36" s="620"/>
      <c r="R36" s="621">
        <v>2979077</v>
      </c>
      <c r="S36" s="622"/>
      <c r="T36" s="622"/>
      <c r="U36" s="622"/>
      <c r="V36" s="622"/>
      <c r="W36" s="622"/>
      <c r="X36" s="622"/>
      <c r="Y36" s="623"/>
      <c r="Z36" s="659">
        <v>4.7</v>
      </c>
      <c r="AA36" s="659"/>
      <c r="AB36" s="659"/>
      <c r="AC36" s="659"/>
      <c r="AD36" s="660" t="s">
        <v>131</v>
      </c>
      <c r="AE36" s="660"/>
      <c r="AF36" s="660"/>
      <c r="AG36" s="660"/>
      <c r="AH36" s="660"/>
      <c r="AI36" s="660"/>
      <c r="AJ36" s="660"/>
      <c r="AK36" s="660"/>
      <c r="AL36" s="624" t="s">
        <v>131</v>
      </c>
      <c r="AM36" s="625"/>
      <c r="AN36" s="625"/>
      <c r="AO36" s="661"/>
      <c r="AP36" s="222"/>
      <c r="AQ36" s="670" t="s">
        <v>334</v>
      </c>
      <c r="AR36" s="671"/>
      <c r="AS36" s="671"/>
      <c r="AT36" s="671"/>
      <c r="AU36" s="671"/>
      <c r="AV36" s="671"/>
      <c r="AW36" s="671"/>
      <c r="AX36" s="671"/>
      <c r="AY36" s="672"/>
      <c r="AZ36" s="673">
        <v>5469892</v>
      </c>
      <c r="BA36" s="674"/>
      <c r="BB36" s="674"/>
      <c r="BC36" s="674"/>
      <c r="BD36" s="674"/>
      <c r="BE36" s="674"/>
      <c r="BF36" s="675"/>
      <c r="BG36" s="676" t="s">
        <v>335</v>
      </c>
      <c r="BH36" s="677"/>
      <c r="BI36" s="677"/>
      <c r="BJ36" s="677"/>
      <c r="BK36" s="677"/>
      <c r="BL36" s="677"/>
      <c r="BM36" s="677"/>
      <c r="BN36" s="677"/>
      <c r="BO36" s="677"/>
      <c r="BP36" s="677"/>
      <c r="BQ36" s="677"/>
      <c r="BR36" s="677"/>
      <c r="BS36" s="677"/>
      <c r="BT36" s="677"/>
      <c r="BU36" s="678"/>
      <c r="BV36" s="673">
        <v>510898</v>
      </c>
      <c r="BW36" s="674"/>
      <c r="BX36" s="674"/>
      <c r="BY36" s="674"/>
      <c r="BZ36" s="674"/>
      <c r="CA36" s="674"/>
      <c r="CB36" s="675"/>
      <c r="CD36" s="618" t="s">
        <v>336</v>
      </c>
      <c r="CE36" s="619"/>
      <c r="CF36" s="619"/>
      <c r="CG36" s="619"/>
      <c r="CH36" s="619"/>
      <c r="CI36" s="619"/>
      <c r="CJ36" s="619"/>
      <c r="CK36" s="619"/>
      <c r="CL36" s="619"/>
      <c r="CM36" s="619"/>
      <c r="CN36" s="619"/>
      <c r="CO36" s="619"/>
      <c r="CP36" s="619"/>
      <c r="CQ36" s="620"/>
      <c r="CR36" s="621">
        <v>5720092</v>
      </c>
      <c r="CS36" s="622"/>
      <c r="CT36" s="622"/>
      <c r="CU36" s="622"/>
      <c r="CV36" s="622"/>
      <c r="CW36" s="622"/>
      <c r="CX36" s="622"/>
      <c r="CY36" s="623"/>
      <c r="CZ36" s="624">
        <v>9.3000000000000007</v>
      </c>
      <c r="DA36" s="636"/>
      <c r="DB36" s="636"/>
      <c r="DC36" s="637"/>
      <c r="DD36" s="627">
        <v>4573086</v>
      </c>
      <c r="DE36" s="622"/>
      <c r="DF36" s="622"/>
      <c r="DG36" s="622"/>
      <c r="DH36" s="622"/>
      <c r="DI36" s="622"/>
      <c r="DJ36" s="622"/>
      <c r="DK36" s="623"/>
      <c r="DL36" s="627">
        <v>3052891</v>
      </c>
      <c r="DM36" s="622"/>
      <c r="DN36" s="622"/>
      <c r="DO36" s="622"/>
      <c r="DP36" s="622"/>
      <c r="DQ36" s="622"/>
      <c r="DR36" s="622"/>
      <c r="DS36" s="622"/>
      <c r="DT36" s="622"/>
      <c r="DU36" s="622"/>
      <c r="DV36" s="623"/>
      <c r="DW36" s="624">
        <v>10.9</v>
      </c>
      <c r="DX36" s="636"/>
      <c r="DY36" s="636"/>
      <c r="DZ36" s="636"/>
      <c r="EA36" s="636"/>
      <c r="EB36" s="636"/>
      <c r="EC36" s="648"/>
    </row>
    <row r="37" spans="2:133" ht="11.25" customHeight="1" x14ac:dyDescent="0.15">
      <c r="B37" s="618" t="s">
        <v>337</v>
      </c>
      <c r="C37" s="619"/>
      <c r="D37" s="619"/>
      <c r="E37" s="619"/>
      <c r="F37" s="619"/>
      <c r="G37" s="619"/>
      <c r="H37" s="619"/>
      <c r="I37" s="619"/>
      <c r="J37" s="619"/>
      <c r="K37" s="619"/>
      <c r="L37" s="619"/>
      <c r="M37" s="619"/>
      <c r="N37" s="619"/>
      <c r="O37" s="619"/>
      <c r="P37" s="619"/>
      <c r="Q37" s="620"/>
      <c r="R37" s="621">
        <v>301495</v>
      </c>
      <c r="S37" s="622"/>
      <c r="T37" s="622"/>
      <c r="U37" s="622"/>
      <c r="V37" s="622"/>
      <c r="W37" s="622"/>
      <c r="X37" s="622"/>
      <c r="Y37" s="623"/>
      <c r="Z37" s="659">
        <v>0.5</v>
      </c>
      <c r="AA37" s="659"/>
      <c r="AB37" s="659"/>
      <c r="AC37" s="659"/>
      <c r="AD37" s="660">
        <v>64</v>
      </c>
      <c r="AE37" s="660"/>
      <c r="AF37" s="660"/>
      <c r="AG37" s="660"/>
      <c r="AH37" s="660"/>
      <c r="AI37" s="660"/>
      <c r="AJ37" s="660"/>
      <c r="AK37" s="660"/>
      <c r="AL37" s="624">
        <v>0</v>
      </c>
      <c r="AM37" s="625"/>
      <c r="AN37" s="625"/>
      <c r="AO37" s="661"/>
      <c r="AQ37" s="654" t="s">
        <v>338</v>
      </c>
      <c r="AR37" s="655"/>
      <c r="AS37" s="655"/>
      <c r="AT37" s="655"/>
      <c r="AU37" s="655"/>
      <c r="AV37" s="655"/>
      <c r="AW37" s="655"/>
      <c r="AX37" s="655"/>
      <c r="AY37" s="656"/>
      <c r="AZ37" s="621">
        <v>547777</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303094</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1880075</v>
      </c>
      <c r="CS37" s="634"/>
      <c r="CT37" s="634"/>
      <c r="CU37" s="634"/>
      <c r="CV37" s="634"/>
      <c r="CW37" s="634"/>
      <c r="CX37" s="634"/>
      <c r="CY37" s="635"/>
      <c r="CZ37" s="624">
        <v>3</v>
      </c>
      <c r="DA37" s="636"/>
      <c r="DB37" s="636"/>
      <c r="DC37" s="637"/>
      <c r="DD37" s="627">
        <v>1879879</v>
      </c>
      <c r="DE37" s="634"/>
      <c r="DF37" s="634"/>
      <c r="DG37" s="634"/>
      <c r="DH37" s="634"/>
      <c r="DI37" s="634"/>
      <c r="DJ37" s="634"/>
      <c r="DK37" s="635"/>
      <c r="DL37" s="627">
        <v>1812262</v>
      </c>
      <c r="DM37" s="634"/>
      <c r="DN37" s="634"/>
      <c r="DO37" s="634"/>
      <c r="DP37" s="634"/>
      <c r="DQ37" s="634"/>
      <c r="DR37" s="634"/>
      <c r="DS37" s="634"/>
      <c r="DT37" s="634"/>
      <c r="DU37" s="634"/>
      <c r="DV37" s="635"/>
      <c r="DW37" s="624">
        <v>6.5</v>
      </c>
      <c r="DX37" s="636"/>
      <c r="DY37" s="636"/>
      <c r="DZ37" s="636"/>
      <c r="EA37" s="636"/>
      <c r="EB37" s="636"/>
      <c r="EC37" s="648"/>
    </row>
    <row r="38" spans="2:133" ht="11.25" customHeight="1" x14ac:dyDescent="0.15">
      <c r="B38" s="618" t="s">
        <v>341</v>
      </c>
      <c r="C38" s="619"/>
      <c r="D38" s="619"/>
      <c r="E38" s="619"/>
      <c r="F38" s="619"/>
      <c r="G38" s="619"/>
      <c r="H38" s="619"/>
      <c r="I38" s="619"/>
      <c r="J38" s="619"/>
      <c r="K38" s="619"/>
      <c r="L38" s="619"/>
      <c r="M38" s="619"/>
      <c r="N38" s="619"/>
      <c r="O38" s="619"/>
      <c r="P38" s="619"/>
      <c r="Q38" s="620"/>
      <c r="R38" s="621">
        <v>1840100</v>
      </c>
      <c r="S38" s="622"/>
      <c r="T38" s="622"/>
      <c r="U38" s="622"/>
      <c r="V38" s="622"/>
      <c r="W38" s="622"/>
      <c r="X38" s="622"/>
      <c r="Y38" s="623"/>
      <c r="Z38" s="659">
        <v>2.9</v>
      </c>
      <c r="AA38" s="659"/>
      <c r="AB38" s="659"/>
      <c r="AC38" s="659"/>
      <c r="AD38" s="660" t="s">
        <v>131</v>
      </c>
      <c r="AE38" s="660"/>
      <c r="AF38" s="660"/>
      <c r="AG38" s="660"/>
      <c r="AH38" s="660"/>
      <c r="AI38" s="660"/>
      <c r="AJ38" s="660"/>
      <c r="AK38" s="660"/>
      <c r="AL38" s="624" t="s">
        <v>131</v>
      </c>
      <c r="AM38" s="625"/>
      <c r="AN38" s="625"/>
      <c r="AO38" s="661"/>
      <c r="AQ38" s="654" t="s">
        <v>342</v>
      </c>
      <c r="AR38" s="655"/>
      <c r="AS38" s="655"/>
      <c r="AT38" s="655"/>
      <c r="AU38" s="655"/>
      <c r="AV38" s="655"/>
      <c r="AW38" s="655"/>
      <c r="AX38" s="655"/>
      <c r="AY38" s="656"/>
      <c r="AZ38" s="621">
        <v>212914</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14360</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4709201</v>
      </c>
      <c r="CS38" s="622"/>
      <c r="CT38" s="622"/>
      <c r="CU38" s="622"/>
      <c r="CV38" s="622"/>
      <c r="CW38" s="622"/>
      <c r="CX38" s="622"/>
      <c r="CY38" s="623"/>
      <c r="CZ38" s="624">
        <v>7.6</v>
      </c>
      <c r="DA38" s="636"/>
      <c r="DB38" s="636"/>
      <c r="DC38" s="637"/>
      <c r="DD38" s="627">
        <v>3652201</v>
      </c>
      <c r="DE38" s="622"/>
      <c r="DF38" s="622"/>
      <c r="DG38" s="622"/>
      <c r="DH38" s="622"/>
      <c r="DI38" s="622"/>
      <c r="DJ38" s="622"/>
      <c r="DK38" s="623"/>
      <c r="DL38" s="627">
        <v>3345371</v>
      </c>
      <c r="DM38" s="622"/>
      <c r="DN38" s="622"/>
      <c r="DO38" s="622"/>
      <c r="DP38" s="622"/>
      <c r="DQ38" s="622"/>
      <c r="DR38" s="622"/>
      <c r="DS38" s="622"/>
      <c r="DT38" s="622"/>
      <c r="DU38" s="622"/>
      <c r="DV38" s="623"/>
      <c r="DW38" s="624">
        <v>11.9</v>
      </c>
      <c r="DX38" s="636"/>
      <c r="DY38" s="636"/>
      <c r="DZ38" s="636"/>
      <c r="EA38" s="636"/>
      <c r="EB38" s="636"/>
      <c r="EC38" s="648"/>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131</v>
      </c>
      <c r="S39" s="622"/>
      <c r="T39" s="622"/>
      <c r="U39" s="622"/>
      <c r="V39" s="622"/>
      <c r="W39" s="622"/>
      <c r="X39" s="622"/>
      <c r="Y39" s="623"/>
      <c r="Z39" s="659" t="s">
        <v>131</v>
      </c>
      <c r="AA39" s="659"/>
      <c r="AB39" s="659"/>
      <c r="AC39" s="659"/>
      <c r="AD39" s="660" t="s">
        <v>131</v>
      </c>
      <c r="AE39" s="660"/>
      <c r="AF39" s="660"/>
      <c r="AG39" s="660"/>
      <c r="AH39" s="660"/>
      <c r="AI39" s="660"/>
      <c r="AJ39" s="660"/>
      <c r="AK39" s="660"/>
      <c r="AL39" s="624" t="s">
        <v>131</v>
      </c>
      <c r="AM39" s="625"/>
      <c r="AN39" s="625"/>
      <c r="AO39" s="661"/>
      <c r="AQ39" s="654" t="s">
        <v>346</v>
      </c>
      <c r="AR39" s="655"/>
      <c r="AS39" s="655"/>
      <c r="AT39" s="655"/>
      <c r="AU39" s="655"/>
      <c r="AV39" s="655"/>
      <c r="AW39" s="655"/>
      <c r="AX39" s="655"/>
      <c r="AY39" s="656"/>
      <c r="AZ39" s="621" t="s">
        <v>252</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22235</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8448752</v>
      </c>
      <c r="CS39" s="634"/>
      <c r="CT39" s="634"/>
      <c r="CU39" s="634"/>
      <c r="CV39" s="634"/>
      <c r="CW39" s="634"/>
      <c r="CX39" s="634"/>
      <c r="CY39" s="635"/>
      <c r="CZ39" s="624">
        <v>13.7</v>
      </c>
      <c r="DA39" s="636"/>
      <c r="DB39" s="636"/>
      <c r="DC39" s="637"/>
      <c r="DD39" s="627">
        <v>3846163</v>
      </c>
      <c r="DE39" s="634"/>
      <c r="DF39" s="634"/>
      <c r="DG39" s="634"/>
      <c r="DH39" s="634"/>
      <c r="DI39" s="634"/>
      <c r="DJ39" s="634"/>
      <c r="DK39" s="635"/>
      <c r="DL39" s="627" t="s">
        <v>131</v>
      </c>
      <c r="DM39" s="634"/>
      <c r="DN39" s="634"/>
      <c r="DO39" s="634"/>
      <c r="DP39" s="634"/>
      <c r="DQ39" s="634"/>
      <c r="DR39" s="634"/>
      <c r="DS39" s="634"/>
      <c r="DT39" s="634"/>
      <c r="DU39" s="634"/>
      <c r="DV39" s="635"/>
      <c r="DW39" s="624" t="s">
        <v>252</v>
      </c>
      <c r="DX39" s="636"/>
      <c r="DY39" s="636"/>
      <c r="DZ39" s="636"/>
      <c r="EA39" s="636"/>
      <c r="EB39" s="636"/>
      <c r="EC39" s="648"/>
    </row>
    <row r="40" spans="2:133" ht="11.25" customHeight="1" x14ac:dyDescent="0.15">
      <c r="B40" s="618" t="s">
        <v>349</v>
      </c>
      <c r="C40" s="619"/>
      <c r="D40" s="619"/>
      <c r="E40" s="619"/>
      <c r="F40" s="619"/>
      <c r="G40" s="619"/>
      <c r="H40" s="619"/>
      <c r="I40" s="619"/>
      <c r="J40" s="619"/>
      <c r="K40" s="619"/>
      <c r="L40" s="619"/>
      <c r="M40" s="619"/>
      <c r="N40" s="619"/>
      <c r="O40" s="619"/>
      <c r="P40" s="619"/>
      <c r="Q40" s="620"/>
      <c r="R40" s="621">
        <v>393900</v>
      </c>
      <c r="S40" s="622"/>
      <c r="T40" s="622"/>
      <c r="U40" s="622"/>
      <c r="V40" s="622"/>
      <c r="W40" s="622"/>
      <c r="X40" s="622"/>
      <c r="Y40" s="623"/>
      <c r="Z40" s="659">
        <v>0.6</v>
      </c>
      <c r="AA40" s="659"/>
      <c r="AB40" s="659"/>
      <c r="AC40" s="659"/>
      <c r="AD40" s="660" t="s">
        <v>252</v>
      </c>
      <c r="AE40" s="660"/>
      <c r="AF40" s="660"/>
      <c r="AG40" s="660"/>
      <c r="AH40" s="660"/>
      <c r="AI40" s="660"/>
      <c r="AJ40" s="660"/>
      <c r="AK40" s="660"/>
      <c r="AL40" s="624" t="s">
        <v>131</v>
      </c>
      <c r="AM40" s="625"/>
      <c r="AN40" s="625"/>
      <c r="AO40" s="661"/>
      <c r="AQ40" s="654" t="s">
        <v>350</v>
      </c>
      <c r="AR40" s="655"/>
      <c r="AS40" s="655"/>
      <c r="AT40" s="655"/>
      <c r="AU40" s="655"/>
      <c r="AV40" s="655"/>
      <c r="AW40" s="655"/>
      <c r="AX40" s="655"/>
      <c r="AY40" s="656"/>
      <c r="AZ40" s="621" t="s">
        <v>131</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84</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18072</v>
      </c>
      <c r="CS40" s="622"/>
      <c r="CT40" s="622"/>
      <c r="CU40" s="622"/>
      <c r="CV40" s="622"/>
      <c r="CW40" s="622"/>
      <c r="CX40" s="622"/>
      <c r="CY40" s="623"/>
      <c r="CZ40" s="624">
        <v>0</v>
      </c>
      <c r="DA40" s="636"/>
      <c r="DB40" s="636"/>
      <c r="DC40" s="637"/>
      <c r="DD40" s="627">
        <v>1983</v>
      </c>
      <c r="DE40" s="622"/>
      <c r="DF40" s="622"/>
      <c r="DG40" s="622"/>
      <c r="DH40" s="622"/>
      <c r="DI40" s="622"/>
      <c r="DJ40" s="622"/>
      <c r="DK40" s="623"/>
      <c r="DL40" s="627">
        <v>1983</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354</v>
      </c>
      <c r="C41" s="603"/>
      <c r="D41" s="603"/>
      <c r="E41" s="603"/>
      <c r="F41" s="603"/>
      <c r="G41" s="603"/>
      <c r="H41" s="603"/>
      <c r="I41" s="603"/>
      <c r="J41" s="603"/>
      <c r="K41" s="603"/>
      <c r="L41" s="603"/>
      <c r="M41" s="603"/>
      <c r="N41" s="603"/>
      <c r="O41" s="603"/>
      <c r="P41" s="603"/>
      <c r="Q41" s="604"/>
      <c r="R41" s="605">
        <v>63327482</v>
      </c>
      <c r="S41" s="646"/>
      <c r="T41" s="646"/>
      <c r="U41" s="646"/>
      <c r="V41" s="646"/>
      <c r="W41" s="646"/>
      <c r="X41" s="646"/>
      <c r="Y41" s="649"/>
      <c r="Z41" s="650">
        <v>100</v>
      </c>
      <c r="AA41" s="650"/>
      <c r="AB41" s="650"/>
      <c r="AC41" s="650"/>
      <c r="AD41" s="651">
        <v>27689079</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1113093</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252</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252</v>
      </c>
      <c r="CS41" s="634"/>
      <c r="CT41" s="634"/>
      <c r="CU41" s="634"/>
      <c r="CV41" s="634"/>
      <c r="CW41" s="634"/>
      <c r="CX41" s="634"/>
      <c r="CY41" s="635"/>
      <c r="CZ41" s="624" t="s">
        <v>252</v>
      </c>
      <c r="DA41" s="636"/>
      <c r="DB41" s="636"/>
      <c r="DC41" s="637"/>
      <c r="DD41" s="627" t="s">
        <v>252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358</v>
      </c>
      <c r="AR42" s="667"/>
      <c r="AS42" s="667"/>
      <c r="AT42" s="667"/>
      <c r="AU42" s="667"/>
      <c r="AV42" s="667"/>
      <c r="AW42" s="667"/>
      <c r="AX42" s="667"/>
      <c r="AY42" s="668"/>
      <c r="AZ42" s="605">
        <v>3596108</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377</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5279296</v>
      </c>
      <c r="CS42" s="634"/>
      <c r="CT42" s="634"/>
      <c r="CU42" s="634"/>
      <c r="CV42" s="634"/>
      <c r="CW42" s="634"/>
      <c r="CX42" s="634"/>
      <c r="CY42" s="635"/>
      <c r="CZ42" s="624">
        <v>8.6</v>
      </c>
      <c r="DA42" s="636"/>
      <c r="DB42" s="636"/>
      <c r="DC42" s="637"/>
      <c r="DD42" s="627">
        <v>1998861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307430</v>
      </c>
      <c r="CS43" s="634"/>
      <c r="CT43" s="634"/>
      <c r="CU43" s="634"/>
      <c r="CV43" s="634"/>
      <c r="CW43" s="634"/>
      <c r="CX43" s="634"/>
      <c r="CY43" s="635"/>
      <c r="CZ43" s="624">
        <v>0.5</v>
      </c>
      <c r="DA43" s="636"/>
      <c r="DB43" s="636"/>
      <c r="DC43" s="637"/>
      <c r="DD43" s="627">
        <v>307430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311</v>
      </c>
      <c r="CE44" s="641"/>
      <c r="CF44" s="618" t="s">
        <v>364</v>
      </c>
      <c r="CG44" s="619"/>
      <c r="CH44" s="619"/>
      <c r="CI44" s="619"/>
      <c r="CJ44" s="619"/>
      <c r="CK44" s="619"/>
      <c r="CL44" s="619"/>
      <c r="CM44" s="619"/>
      <c r="CN44" s="619"/>
      <c r="CO44" s="619"/>
      <c r="CP44" s="619"/>
      <c r="CQ44" s="620"/>
      <c r="CR44" s="621">
        <v>4444730</v>
      </c>
      <c r="CS44" s="622"/>
      <c r="CT44" s="622"/>
      <c r="CU44" s="622"/>
      <c r="CV44" s="622"/>
      <c r="CW44" s="622"/>
      <c r="CX44" s="622"/>
      <c r="CY44" s="623"/>
      <c r="CZ44" s="624">
        <v>7.2</v>
      </c>
      <c r="DA44" s="625"/>
      <c r="DB44" s="625"/>
      <c r="DC44" s="626"/>
      <c r="DD44" s="627">
        <v>1582771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1941460</v>
      </c>
      <c r="CS45" s="634"/>
      <c r="CT45" s="634"/>
      <c r="CU45" s="634"/>
      <c r="CV45" s="634"/>
      <c r="CW45" s="634"/>
      <c r="CX45" s="634"/>
      <c r="CY45" s="635"/>
      <c r="CZ45" s="624">
        <v>3.1</v>
      </c>
      <c r="DA45" s="636"/>
      <c r="DB45" s="636"/>
      <c r="DC45" s="637"/>
      <c r="DD45" s="627">
        <v>123459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2192816</v>
      </c>
      <c r="CS46" s="622"/>
      <c r="CT46" s="622"/>
      <c r="CU46" s="622"/>
      <c r="CV46" s="622"/>
      <c r="CW46" s="622"/>
      <c r="CX46" s="622"/>
      <c r="CY46" s="623"/>
      <c r="CZ46" s="624">
        <v>3.6</v>
      </c>
      <c r="DA46" s="625"/>
      <c r="DB46" s="625"/>
      <c r="DC46" s="626"/>
      <c r="DD46" s="627">
        <v>1440529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v>834566</v>
      </c>
      <c r="CS47" s="634"/>
      <c r="CT47" s="634"/>
      <c r="CU47" s="634"/>
      <c r="CV47" s="634"/>
      <c r="CW47" s="634"/>
      <c r="CX47" s="634"/>
      <c r="CY47" s="635"/>
      <c r="CZ47" s="624">
        <v>1.4</v>
      </c>
      <c r="DA47" s="636"/>
      <c r="DB47" s="636"/>
      <c r="DC47" s="637"/>
      <c r="DD47" s="627">
        <v>416090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131</v>
      </c>
      <c r="CS48" s="622"/>
      <c r="CT48" s="622"/>
      <c r="CU48" s="622"/>
      <c r="CV48" s="622"/>
      <c r="CW48" s="622"/>
      <c r="CX48" s="622"/>
      <c r="CY48" s="623"/>
      <c r="CZ48" s="624" t="s">
        <v>131</v>
      </c>
      <c r="DA48" s="625"/>
      <c r="DB48" s="625"/>
      <c r="DC48" s="626"/>
      <c r="DD48" s="627" t="s">
        <v>131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61697756</v>
      </c>
      <c r="CS49" s="606"/>
      <c r="CT49" s="606"/>
      <c r="CU49" s="606"/>
      <c r="CV49" s="606"/>
      <c r="CW49" s="606"/>
      <c r="CX49" s="606"/>
      <c r="CY49" s="607"/>
      <c r="CZ49" s="608">
        <v>100</v>
      </c>
      <c r="DA49" s="609"/>
      <c r="DB49" s="609"/>
      <c r="DC49" s="610"/>
      <c r="DD49" s="611">
        <v>37049939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IVmUUoRMnPMdplGfA/P3rJcZbTnyIiqbrSnKVnAZcJoZPfcPY08nZwvKZtXrMuudbrru5PrMcalEje22aL5Qg==" saltValue="NtwbtOkch0ZhqxGwDkfG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85" zoomScale="70" zoomScaleNormal="25" zoomScaleSheetLayoutView="70" workbookViewId="0">
      <selection activeCell="AU31" sqref="AU31:AY3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372</v>
      </c>
      <c r="DK2" s="1092"/>
      <c r="DL2" s="1092"/>
      <c r="DM2" s="1092"/>
      <c r="DN2" s="1092"/>
      <c r="DO2" s="1093"/>
      <c r="DP2" s="228"/>
      <c r="DQ2" s="1091" t="s">
        <v>373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094"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084" t="s">
        <v>390</v>
      </c>
      <c r="DH5" s="1085"/>
      <c r="DI5" s="1085"/>
      <c r="DJ5" s="1085"/>
      <c r="DK5" s="1086"/>
      <c r="DL5" s="1084" t="s">
        <v>391</v>
      </c>
      <c r="DM5" s="1085"/>
      <c r="DN5" s="1085"/>
      <c r="DO5" s="1085"/>
      <c r="DP5" s="1086"/>
      <c r="DQ5" s="1001" t="s">
        <v>392</v>
      </c>
      <c r="DR5" s="1002"/>
      <c r="DS5" s="1002"/>
      <c r="DT5" s="1002"/>
      <c r="DU5" s="1003"/>
      <c r="DV5" s="1001" t="s">
        <v>383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393</v>
      </c>
      <c r="C7" s="1048"/>
      <c r="D7" s="1048"/>
      <c r="E7" s="1048"/>
      <c r="F7" s="1048"/>
      <c r="G7" s="1048"/>
      <c r="H7" s="1048"/>
      <c r="I7" s="1048"/>
      <c r="J7" s="1048"/>
      <c r="K7" s="1048"/>
      <c r="L7" s="1048"/>
      <c r="M7" s="1048"/>
      <c r="N7" s="1048"/>
      <c r="O7" s="1048"/>
      <c r="P7" s="1049"/>
      <c r="Q7" s="1102">
        <v>63327</v>
      </c>
      <c r="R7" s="1103"/>
      <c r="S7" s="1103"/>
      <c r="T7" s="1103"/>
      <c r="U7" s="1103"/>
      <c r="V7" s="1103">
        <v>61698</v>
      </c>
      <c r="W7" s="1103"/>
      <c r="X7" s="1103"/>
      <c r="Y7" s="1103"/>
      <c r="Z7" s="1103"/>
      <c r="AA7" s="1103">
        <v>1630</v>
      </c>
      <c r="AB7" s="1103"/>
      <c r="AC7" s="1103"/>
      <c r="AD7" s="1103"/>
      <c r="AE7" s="1104"/>
      <c r="AF7" s="1105">
        <v>1553</v>
      </c>
      <c r="AG7" s="1106"/>
      <c r="AH7" s="1106"/>
      <c r="AI7" s="1106"/>
      <c r="AJ7" s="1107"/>
      <c r="AK7" s="1108">
        <v>4652</v>
      </c>
      <c r="AL7" s="1109"/>
      <c r="AM7" s="1109"/>
      <c r="AN7" s="1109"/>
      <c r="AO7" s="1109"/>
      <c r="AP7" s="1109">
        <v>37408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572</v>
      </c>
      <c r="BT7" s="1100"/>
      <c r="BU7" s="1100"/>
      <c r="BV7" s="1100"/>
      <c r="BW7" s="1100"/>
      <c r="BX7" s="1100"/>
      <c r="BY7" s="1100"/>
      <c r="BZ7" s="1100"/>
      <c r="CA7" s="1100"/>
      <c r="CB7" s="1100"/>
      <c r="CC7" s="1100"/>
      <c r="CD7" s="1100"/>
      <c r="CE7" s="1100"/>
      <c r="CF7" s="1100"/>
      <c r="CG7" s="1112"/>
      <c r="CH7" s="1096">
        <v>0</v>
      </c>
      <c r="CI7" s="1097"/>
      <c r="CJ7" s="1097"/>
      <c r="CK7" s="1097"/>
      <c r="CL7" s="1098"/>
      <c r="CM7" s="1096">
        <v>104</v>
      </c>
      <c r="CN7" s="1097"/>
      <c r="CO7" s="1097"/>
      <c r="CP7" s="1097"/>
      <c r="CQ7" s="1098"/>
      <c r="CR7" s="1096">
        <v>35</v>
      </c>
      <c r="CS7" s="1097"/>
      <c r="CT7" s="1097"/>
      <c r="CU7" s="1097"/>
      <c r="CV7" s="1098"/>
      <c r="CW7" s="1096">
        <v>14</v>
      </c>
      <c r="CX7" s="1097"/>
      <c r="CY7" s="1097"/>
      <c r="CZ7" s="1097"/>
      <c r="DA7" s="1098"/>
      <c r="DB7" s="1096" t="s">
        <v>511</v>
      </c>
      <c r="DC7" s="1097"/>
      <c r="DD7" s="1097"/>
      <c r="DE7" s="1097"/>
      <c r="DF7" s="1098"/>
      <c r="DG7" s="1096" t="s">
        <v>511</v>
      </c>
      <c r="DH7" s="1097"/>
      <c r="DI7" s="1097"/>
      <c r="DJ7" s="1097"/>
      <c r="DK7" s="1098"/>
      <c r="DL7" s="1096" t="s">
        <v>511</v>
      </c>
      <c r="DM7" s="1097"/>
      <c r="DN7" s="1097"/>
      <c r="DO7" s="1097"/>
      <c r="DP7" s="1098"/>
      <c r="DQ7" s="1096" t="s">
        <v>511</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573</v>
      </c>
      <c r="BT8" s="993"/>
      <c r="BU8" s="993"/>
      <c r="BV8" s="993"/>
      <c r="BW8" s="993"/>
      <c r="BX8" s="993"/>
      <c r="BY8" s="993"/>
      <c r="BZ8" s="993"/>
      <c r="CA8" s="993"/>
      <c r="CB8" s="993"/>
      <c r="CC8" s="993"/>
      <c r="CD8" s="993"/>
      <c r="CE8" s="993"/>
      <c r="CF8" s="993"/>
      <c r="CG8" s="1014"/>
      <c r="CH8" s="989">
        <v>-10</v>
      </c>
      <c r="CI8" s="990"/>
      <c r="CJ8" s="990"/>
      <c r="CK8" s="990"/>
      <c r="CL8" s="991"/>
      <c r="CM8" s="989">
        <v>61</v>
      </c>
      <c r="CN8" s="990"/>
      <c r="CO8" s="990"/>
      <c r="CP8" s="990"/>
      <c r="CQ8" s="991"/>
      <c r="CR8" s="989">
        <v>5</v>
      </c>
      <c r="CS8" s="990"/>
      <c r="CT8" s="990"/>
      <c r="CU8" s="990"/>
      <c r="CV8" s="991"/>
      <c r="CW8" s="989">
        <v>0</v>
      </c>
      <c r="CX8" s="990"/>
      <c r="CY8" s="990"/>
      <c r="CZ8" s="990"/>
      <c r="DA8" s="991"/>
      <c r="DB8" s="989" t="s">
        <v>511</v>
      </c>
      <c r="DC8" s="990"/>
      <c r="DD8" s="990"/>
      <c r="DE8" s="990"/>
      <c r="DF8" s="991"/>
      <c r="DG8" s="989" t="s">
        <v>511</v>
      </c>
      <c r="DH8" s="990"/>
      <c r="DI8" s="990"/>
      <c r="DJ8" s="990"/>
      <c r="DK8" s="991"/>
      <c r="DL8" s="989" t="s">
        <v>511</v>
      </c>
      <c r="DM8" s="990"/>
      <c r="DN8" s="990"/>
      <c r="DO8" s="990"/>
      <c r="DP8" s="991"/>
      <c r="DQ8" s="989" t="s">
        <v>511</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574</v>
      </c>
      <c r="BT9" s="993"/>
      <c r="BU9" s="993"/>
      <c r="BV9" s="993"/>
      <c r="BW9" s="993"/>
      <c r="BX9" s="993"/>
      <c r="BY9" s="993"/>
      <c r="BZ9" s="993"/>
      <c r="CA9" s="993"/>
      <c r="CB9" s="993"/>
      <c r="CC9" s="993"/>
      <c r="CD9" s="993"/>
      <c r="CE9" s="993"/>
      <c r="CF9" s="993"/>
      <c r="CG9" s="1014"/>
      <c r="CH9" s="989">
        <v>-1</v>
      </c>
      <c r="CI9" s="990"/>
      <c r="CJ9" s="990"/>
      <c r="CK9" s="990"/>
      <c r="CL9" s="991"/>
      <c r="CM9" s="989">
        <v>50</v>
      </c>
      <c r="CN9" s="990"/>
      <c r="CO9" s="990"/>
      <c r="CP9" s="990"/>
      <c r="CQ9" s="991"/>
      <c r="CR9" s="989">
        <v>30</v>
      </c>
      <c r="CS9" s="990"/>
      <c r="CT9" s="990"/>
      <c r="CU9" s="990"/>
      <c r="CV9" s="991"/>
      <c r="CW9" s="989">
        <v>13</v>
      </c>
      <c r="CX9" s="990"/>
      <c r="CY9" s="990"/>
      <c r="CZ9" s="990"/>
      <c r="DA9" s="991"/>
      <c r="DB9" s="989" t="s">
        <v>511</v>
      </c>
      <c r="DC9" s="990"/>
      <c r="DD9" s="990"/>
      <c r="DE9" s="990"/>
      <c r="DF9" s="991"/>
      <c r="DG9" s="989" t="s">
        <v>511</v>
      </c>
      <c r="DH9" s="990"/>
      <c r="DI9" s="990"/>
      <c r="DJ9" s="990"/>
      <c r="DK9" s="991"/>
      <c r="DL9" s="989" t="s">
        <v>511</v>
      </c>
      <c r="DM9" s="990"/>
      <c r="DN9" s="990"/>
      <c r="DO9" s="990"/>
      <c r="DP9" s="991"/>
      <c r="DQ9" s="989" t="s">
        <v>511</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575</v>
      </c>
      <c r="BT10" s="993"/>
      <c r="BU10" s="993"/>
      <c r="BV10" s="993"/>
      <c r="BW10" s="993"/>
      <c r="BX10" s="993"/>
      <c r="BY10" s="993"/>
      <c r="BZ10" s="993"/>
      <c r="CA10" s="993"/>
      <c r="CB10" s="993"/>
      <c r="CC10" s="993"/>
      <c r="CD10" s="993"/>
      <c r="CE10" s="993"/>
      <c r="CF10" s="993"/>
      <c r="CG10" s="1014"/>
      <c r="CH10" s="989">
        <v>2</v>
      </c>
      <c r="CI10" s="990"/>
      <c r="CJ10" s="990"/>
      <c r="CK10" s="990"/>
      <c r="CL10" s="991"/>
      <c r="CM10" s="989">
        <v>11</v>
      </c>
      <c r="CN10" s="990"/>
      <c r="CO10" s="990"/>
      <c r="CP10" s="990"/>
      <c r="CQ10" s="991"/>
      <c r="CR10" s="989">
        <v>0</v>
      </c>
      <c r="CS10" s="990"/>
      <c r="CT10" s="990"/>
      <c r="CU10" s="990"/>
      <c r="CV10" s="991"/>
      <c r="CW10" s="989">
        <v>8</v>
      </c>
      <c r="CX10" s="990"/>
      <c r="CY10" s="990"/>
      <c r="CZ10" s="990"/>
      <c r="DA10" s="991"/>
      <c r="DB10" s="989" t="s">
        <v>511</v>
      </c>
      <c r="DC10" s="990"/>
      <c r="DD10" s="990"/>
      <c r="DE10" s="990"/>
      <c r="DF10" s="991"/>
      <c r="DG10" s="989" t="s">
        <v>511</v>
      </c>
      <c r="DH10" s="990"/>
      <c r="DI10" s="990"/>
      <c r="DJ10" s="990"/>
      <c r="DK10" s="991"/>
      <c r="DL10" s="989" t="s">
        <v>511</v>
      </c>
      <c r="DM10" s="990"/>
      <c r="DN10" s="990"/>
      <c r="DO10" s="990"/>
      <c r="DP10" s="991"/>
      <c r="DQ10" s="989" t="s">
        <v>511</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1553</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397</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408</v>
      </c>
      <c r="C28" s="1048"/>
      <c r="D28" s="1048"/>
      <c r="E28" s="1048"/>
      <c r="F28" s="1048"/>
      <c r="G28" s="1048"/>
      <c r="H28" s="1048"/>
      <c r="I28" s="1048"/>
      <c r="J28" s="1048"/>
      <c r="K28" s="1048"/>
      <c r="L28" s="1048"/>
      <c r="M28" s="1048"/>
      <c r="N28" s="1048"/>
      <c r="O28" s="1048"/>
      <c r="P28" s="1049"/>
      <c r="Q28" s="1050">
        <v>11975</v>
      </c>
      <c r="R28" s="1051"/>
      <c r="S28" s="1051"/>
      <c r="T28" s="1051"/>
      <c r="U28" s="1051"/>
      <c r="V28" s="1051">
        <v>11464</v>
      </c>
      <c r="W28" s="1051"/>
      <c r="X28" s="1051"/>
      <c r="Y28" s="1051"/>
      <c r="Z28" s="1051"/>
      <c r="AA28" s="1051">
        <v>511</v>
      </c>
      <c r="AB28" s="1051"/>
      <c r="AC28" s="1051"/>
      <c r="AD28" s="1051"/>
      <c r="AE28" s="1052"/>
      <c r="AF28" s="1053">
        <v>511</v>
      </c>
      <c r="AG28" s="1051"/>
      <c r="AH28" s="1051"/>
      <c r="AI28" s="1051"/>
      <c r="AJ28" s="1054"/>
      <c r="AK28" s="1042">
        <v>1119</v>
      </c>
      <c r="AL28" s="1043"/>
      <c r="AM28" s="1043"/>
      <c r="AN28" s="1043"/>
      <c r="AO28" s="1043"/>
      <c r="AP28" s="1043" t="s">
        <v>511</v>
      </c>
      <c r="AQ28" s="1043"/>
      <c r="AR28" s="1043"/>
      <c r="AS28" s="1043"/>
      <c r="AT28" s="1043"/>
      <c r="AU28" s="1043" t="s">
        <v>511</v>
      </c>
      <c r="AV28" s="1043"/>
      <c r="AW28" s="1043"/>
      <c r="AX28" s="1043"/>
      <c r="AY28" s="1043"/>
      <c r="AZ28" s="1044" t="s">
        <v>511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409</v>
      </c>
      <c r="C29" s="1031"/>
      <c r="D29" s="1031"/>
      <c r="E29" s="1031"/>
      <c r="F29" s="1031"/>
      <c r="G29" s="1031"/>
      <c r="H29" s="1031"/>
      <c r="I29" s="1031"/>
      <c r="J29" s="1031"/>
      <c r="K29" s="1031"/>
      <c r="L29" s="1031"/>
      <c r="M29" s="1031"/>
      <c r="N29" s="1031"/>
      <c r="O29" s="1031"/>
      <c r="P29" s="1032"/>
      <c r="Q29" s="1038">
        <v>11989</v>
      </c>
      <c r="R29" s="1039"/>
      <c r="S29" s="1039"/>
      <c r="T29" s="1039"/>
      <c r="U29" s="1039"/>
      <c r="V29" s="1039">
        <v>11489</v>
      </c>
      <c r="W29" s="1039"/>
      <c r="X29" s="1039"/>
      <c r="Y29" s="1039"/>
      <c r="Z29" s="1039"/>
      <c r="AA29" s="1039">
        <v>500</v>
      </c>
      <c r="AB29" s="1039"/>
      <c r="AC29" s="1039"/>
      <c r="AD29" s="1039"/>
      <c r="AE29" s="1040"/>
      <c r="AF29" s="1035">
        <v>500</v>
      </c>
      <c r="AG29" s="1036"/>
      <c r="AH29" s="1036"/>
      <c r="AI29" s="1036"/>
      <c r="AJ29" s="1037"/>
      <c r="AK29" s="980">
        <v>2213</v>
      </c>
      <c r="AL29" s="971"/>
      <c r="AM29" s="971"/>
      <c r="AN29" s="971"/>
      <c r="AO29" s="971"/>
      <c r="AP29" s="971" t="s">
        <v>511</v>
      </c>
      <c r="AQ29" s="971"/>
      <c r="AR29" s="971"/>
      <c r="AS29" s="971"/>
      <c r="AT29" s="971"/>
      <c r="AU29" s="971" t="s">
        <v>511</v>
      </c>
      <c r="AV29" s="971"/>
      <c r="AW29" s="971"/>
      <c r="AX29" s="971"/>
      <c r="AY29" s="971"/>
      <c r="AZ29" s="1041" t="s">
        <v>511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38">
        <v>1473</v>
      </c>
      <c r="R30" s="1039"/>
      <c r="S30" s="1039"/>
      <c r="T30" s="1039"/>
      <c r="U30" s="1039"/>
      <c r="V30" s="1039">
        <v>1462</v>
      </c>
      <c r="W30" s="1039"/>
      <c r="X30" s="1039"/>
      <c r="Y30" s="1039"/>
      <c r="Z30" s="1039"/>
      <c r="AA30" s="1039">
        <v>11</v>
      </c>
      <c r="AB30" s="1039"/>
      <c r="AC30" s="1039"/>
      <c r="AD30" s="1039"/>
      <c r="AE30" s="1040"/>
      <c r="AF30" s="1035">
        <v>11</v>
      </c>
      <c r="AG30" s="1036"/>
      <c r="AH30" s="1036"/>
      <c r="AI30" s="1036"/>
      <c r="AJ30" s="1037"/>
      <c r="AK30" s="980">
        <v>504</v>
      </c>
      <c r="AL30" s="971"/>
      <c r="AM30" s="971"/>
      <c r="AN30" s="971"/>
      <c r="AO30" s="971"/>
      <c r="AP30" s="971" t="s">
        <v>511</v>
      </c>
      <c r="AQ30" s="971"/>
      <c r="AR30" s="971"/>
      <c r="AS30" s="971"/>
      <c r="AT30" s="971"/>
      <c r="AU30" s="971" t="s">
        <v>511</v>
      </c>
      <c r="AV30" s="971"/>
      <c r="AW30" s="971"/>
      <c r="AX30" s="971"/>
      <c r="AY30" s="971"/>
      <c r="AZ30" s="1041" t="s">
        <v>511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411</v>
      </c>
      <c r="C31" s="1031"/>
      <c r="D31" s="1031"/>
      <c r="E31" s="1031"/>
      <c r="F31" s="1031"/>
      <c r="G31" s="1031"/>
      <c r="H31" s="1031"/>
      <c r="I31" s="1031"/>
      <c r="J31" s="1031"/>
      <c r="K31" s="1031"/>
      <c r="L31" s="1031"/>
      <c r="M31" s="1031"/>
      <c r="N31" s="1031"/>
      <c r="O31" s="1031"/>
      <c r="P31" s="1032"/>
      <c r="Q31" s="1038">
        <v>1683</v>
      </c>
      <c r="R31" s="1039"/>
      <c r="S31" s="1039"/>
      <c r="T31" s="1039"/>
      <c r="U31" s="1039"/>
      <c r="V31" s="1039">
        <v>1480</v>
      </c>
      <c r="W31" s="1039"/>
      <c r="X31" s="1039"/>
      <c r="Y31" s="1039"/>
      <c r="Z31" s="1039"/>
      <c r="AA31" s="1039">
        <v>203</v>
      </c>
      <c r="AB31" s="1039"/>
      <c r="AC31" s="1039"/>
      <c r="AD31" s="1039"/>
      <c r="AE31" s="1040"/>
      <c r="AF31" s="1035">
        <v>3252</v>
      </c>
      <c r="AG31" s="1036"/>
      <c r="AH31" s="1036"/>
      <c r="AI31" s="1036"/>
      <c r="AJ31" s="1037"/>
      <c r="AK31" s="980">
        <v>215</v>
      </c>
      <c r="AL31" s="971"/>
      <c r="AM31" s="971"/>
      <c r="AN31" s="971"/>
      <c r="AO31" s="971"/>
      <c r="AP31" s="971">
        <v>1855</v>
      </c>
      <c r="AQ31" s="971"/>
      <c r="AR31" s="971"/>
      <c r="AS31" s="971"/>
      <c r="AT31" s="971"/>
      <c r="AU31" s="971">
        <v>250</v>
      </c>
      <c r="AV31" s="971"/>
      <c r="AW31" s="971"/>
      <c r="AX31" s="971"/>
      <c r="AY31" s="971"/>
      <c r="AZ31" s="1041" t="s">
        <v>511</v>
      </c>
      <c r="BA31" s="1041"/>
      <c r="BB31" s="1041"/>
      <c r="BC31" s="1041"/>
      <c r="BD31" s="1041"/>
      <c r="BE31" s="972" t="s">
        <v>412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887</v>
      </c>
      <c r="R32" s="1039"/>
      <c r="S32" s="1039"/>
      <c r="T32" s="1039"/>
      <c r="U32" s="1039"/>
      <c r="V32" s="1039">
        <v>799</v>
      </c>
      <c r="W32" s="1039"/>
      <c r="X32" s="1039"/>
      <c r="Y32" s="1039"/>
      <c r="Z32" s="1039"/>
      <c r="AA32" s="1039">
        <v>88</v>
      </c>
      <c r="AB32" s="1039"/>
      <c r="AC32" s="1039"/>
      <c r="AD32" s="1039"/>
      <c r="AE32" s="1040"/>
      <c r="AF32" s="1035">
        <v>310</v>
      </c>
      <c r="AG32" s="1036"/>
      <c r="AH32" s="1036"/>
      <c r="AI32" s="1036"/>
      <c r="AJ32" s="1037"/>
      <c r="AK32" s="980">
        <v>548</v>
      </c>
      <c r="AL32" s="971"/>
      <c r="AM32" s="971"/>
      <c r="AN32" s="971"/>
      <c r="AO32" s="971"/>
      <c r="AP32" s="971">
        <v>4591</v>
      </c>
      <c r="AQ32" s="971"/>
      <c r="AR32" s="971"/>
      <c r="AS32" s="971"/>
      <c r="AT32" s="971"/>
      <c r="AU32" s="971">
        <v>3930</v>
      </c>
      <c r="AV32" s="971"/>
      <c r="AW32" s="971"/>
      <c r="AX32" s="971"/>
      <c r="AY32" s="971"/>
      <c r="AZ32" s="1041" t="s">
        <v>511</v>
      </c>
      <c r="BA32" s="1041"/>
      <c r="BB32" s="1041"/>
      <c r="BC32" s="1041"/>
      <c r="BD32" s="1041"/>
      <c r="BE32" s="972" t="s">
        <v>414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395</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4583</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131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418</v>
      </c>
      <c r="B66" s="996"/>
      <c r="C66" s="996"/>
      <c r="D66" s="996"/>
      <c r="E66" s="996"/>
      <c r="F66" s="996"/>
      <c r="G66" s="996"/>
      <c r="H66" s="996"/>
      <c r="I66" s="996"/>
      <c r="J66" s="996"/>
      <c r="K66" s="996"/>
      <c r="L66" s="996"/>
      <c r="M66" s="996"/>
      <c r="N66" s="996"/>
      <c r="O66" s="996"/>
      <c r="P66" s="997"/>
      <c r="Q66" s="1001" t="s">
        <v>400</v>
      </c>
      <c r="R66" s="1002"/>
      <c r="S66" s="1002"/>
      <c r="T66" s="1002"/>
      <c r="U66" s="1003"/>
      <c r="V66" s="1001" t="s">
        <v>401</v>
      </c>
      <c r="W66" s="1002"/>
      <c r="X66" s="1002"/>
      <c r="Y66" s="1002"/>
      <c r="Z66" s="1003"/>
      <c r="AA66" s="1001" t="s">
        <v>402</v>
      </c>
      <c r="AB66" s="1002"/>
      <c r="AC66" s="1002"/>
      <c r="AD66" s="1002"/>
      <c r="AE66" s="1003"/>
      <c r="AF66" s="1007" t="s">
        <v>419</v>
      </c>
      <c r="AG66" s="1008"/>
      <c r="AH66" s="1008"/>
      <c r="AI66" s="1008"/>
      <c r="AJ66" s="1009"/>
      <c r="AK66" s="1001" t="s">
        <v>404</v>
      </c>
      <c r="AL66" s="996"/>
      <c r="AM66" s="996"/>
      <c r="AN66" s="996"/>
      <c r="AO66" s="997"/>
      <c r="AP66" s="1001" t="s">
        <v>405</v>
      </c>
      <c r="AQ66" s="1002"/>
      <c r="AR66" s="1002"/>
      <c r="AS66" s="1002"/>
      <c r="AT66" s="1003"/>
      <c r="AU66" s="1001" t="s">
        <v>420</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581</v>
      </c>
      <c r="C68" s="986"/>
      <c r="D68" s="986"/>
      <c r="E68" s="986"/>
      <c r="F68" s="986"/>
      <c r="G68" s="986"/>
      <c r="H68" s="986"/>
      <c r="I68" s="986"/>
      <c r="J68" s="986"/>
      <c r="K68" s="986"/>
      <c r="L68" s="986"/>
      <c r="M68" s="986"/>
      <c r="N68" s="986"/>
      <c r="O68" s="986"/>
      <c r="P68" s="987"/>
      <c r="Q68" s="988">
        <v>11751</v>
      </c>
      <c r="R68" s="982"/>
      <c r="S68" s="982"/>
      <c r="T68" s="982"/>
      <c r="U68" s="982"/>
      <c r="V68" s="982">
        <v>11426</v>
      </c>
      <c r="W68" s="982"/>
      <c r="X68" s="982"/>
      <c r="Y68" s="982"/>
      <c r="Z68" s="982"/>
      <c r="AA68" s="982">
        <v>325</v>
      </c>
      <c r="AB68" s="982"/>
      <c r="AC68" s="982"/>
      <c r="AD68" s="982"/>
      <c r="AE68" s="982"/>
      <c r="AF68" s="982">
        <v>325</v>
      </c>
      <c r="AG68" s="982"/>
      <c r="AH68" s="982"/>
      <c r="AI68" s="982"/>
      <c r="AJ68" s="982"/>
      <c r="AK68" s="982">
        <v>326</v>
      </c>
      <c r="AL68" s="982"/>
      <c r="AM68" s="982"/>
      <c r="AN68" s="982"/>
      <c r="AO68" s="982"/>
      <c r="AP68" s="982">
        <v>0</v>
      </c>
      <c r="AQ68" s="982"/>
      <c r="AR68" s="982"/>
      <c r="AS68" s="982"/>
      <c r="AT68" s="982"/>
      <c r="AU68" s="982" t="s">
        <v>511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582</v>
      </c>
      <c r="C69" s="975"/>
      <c r="D69" s="975"/>
      <c r="E69" s="975"/>
      <c r="F69" s="975"/>
      <c r="G69" s="975"/>
      <c r="H69" s="975"/>
      <c r="I69" s="975"/>
      <c r="J69" s="975"/>
      <c r="K69" s="975"/>
      <c r="L69" s="975"/>
      <c r="M69" s="975"/>
      <c r="N69" s="975"/>
      <c r="O69" s="975"/>
      <c r="P69" s="976"/>
      <c r="Q69" s="977">
        <v>126</v>
      </c>
      <c r="R69" s="971"/>
      <c r="S69" s="971"/>
      <c r="T69" s="971"/>
      <c r="U69" s="971"/>
      <c r="V69" s="971">
        <v>120</v>
      </c>
      <c r="W69" s="971"/>
      <c r="X69" s="971"/>
      <c r="Y69" s="971"/>
      <c r="Z69" s="971"/>
      <c r="AA69" s="971">
        <v>6</v>
      </c>
      <c r="AB69" s="971"/>
      <c r="AC69" s="971"/>
      <c r="AD69" s="971"/>
      <c r="AE69" s="971"/>
      <c r="AF69" s="971">
        <v>6</v>
      </c>
      <c r="AG69" s="971"/>
      <c r="AH69" s="971"/>
      <c r="AI69" s="971"/>
      <c r="AJ69" s="971"/>
      <c r="AK69" s="971">
        <v>5</v>
      </c>
      <c r="AL69" s="971"/>
      <c r="AM69" s="971"/>
      <c r="AN69" s="971"/>
      <c r="AO69" s="971"/>
      <c r="AP69" s="971">
        <v>0</v>
      </c>
      <c r="AQ69" s="971"/>
      <c r="AR69" s="971"/>
      <c r="AS69" s="971"/>
      <c r="AT69" s="971"/>
      <c r="AU69" s="971" t="s">
        <v>511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583</v>
      </c>
      <c r="C70" s="975"/>
      <c r="D70" s="975"/>
      <c r="E70" s="975"/>
      <c r="F70" s="975"/>
      <c r="G70" s="975"/>
      <c r="H70" s="975"/>
      <c r="I70" s="975"/>
      <c r="J70" s="975"/>
      <c r="K70" s="975"/>
      <c r="L70" s="975"/>
      <c r="M70" s="975"/>
      <c r="N70" s="975"/>
      <c r="O70" s="975"/>
      <c r="P70" s="976"/>
      <c r="Q70" s="977">
        <v>2055</v>
      </c>
      <c r="R70" s="971"/>
      <c r="S70" s="971"/>
      <c r="T70" s="971"/>
      <c r="U70" s="971"/>
      <c r="V70" s="971">
        <v>2042</v>
      </c>
      <c r="W70" s="971"/>
      <c r="X70" s="971"/>
      <c r="Y70" s="971"/>
      <c r="Z70" s="971"/>
      <c r="AA70" s="971">
        <v>13</v>
      </c>
      <c r="AB70" s="971"/>
      <c r="AC70" s="971"/>
      <c r="AD70" s="971"/>
      <c r="AE70" s="971"/>
      <c r="AF70" s="971">
        <v>13</v>
      </c>
      <c r="AG70" s="971"/>
      <c r="AH70" s="971"/>
      <c r="AI70" s="971"/>
      <c r="AJ70" s="971"/>
      <c r="AK70" s="971">
        <v>75</v>
      </c>
      <c r="AL70" s="971"/>
      <c r="AM70" s="971"/>
      <c r="AN70" s="971"/>
      <c r="AO70" s="971"/>
      <c r="AP70" s="971">
        <v>373</v>
      </c>
      <c r="AQ70" s="971"/>
      <c r="AR70" s="971"/>
      <c r="AS70" s="971"/>
      <c r="AT70" s="971"/>
      <c r="AU70" s="971">
        <v>219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584</v>
      </c>
      <c r="C71" s="975"/>
      <c r="D71" s="975"/>
      <c r="E71" s="975"/>
      <c r="F71" s="975"/>
      <c r="G71" s="975"/>
      <c r="H71" s="975"/>
      <c r="I71" s="975"/>
      <c r="J71" s="975"/>
      <c r="K71" s="975"/>
      <c r="L71" s="975"/>
      <c r="M71" s="975"/>
      <c r="N71" s="975"/>
      <c r="O71" s="975"/>
      <c r="P71" s="976"/>
      <c r="Q71" s="977">
        <v>1703</v>
      </c>
      <c r="R71" s="971"/>
      <c r="S71" s="971"/>
      <c r="T71" s="971"/>
      <c r="U71" s="971"/>
      <c r="V71" s="971">
        <v>1621</v>
      </c>
      <c r="W71" s="971"/>
      <c r="X71" s="971"/>
      <c r="Y71" s="971"/>
      <c r="Z71" s="971"/>
      <c r="AA71" s="971">
        <v>82</v>
      </c>
      <c r="AB71" s="971"/>
      <c r="AC71" s="971"/>
      <c r="AD71" s="971"/>
      <c r="AE71" s="971"/>
      <c r="AF71" s="971">
        <v>78</v>
      </c>
      <c r="AG71" s="971"/>
      <c r="AH71" s="971"/>
      <c r="AI71" s="971"/>
      <c r="AJ71" s="971"/>
      <c r="AK71" s="971">
        <v>52</v>
      </c>
      <c r="AL71" s="971"/>
      <c r="AM71" s="971"/>
      <c r="AN71" s="971"/>
      <c r="AO71" s="971"/>
      <c r="AP71" s="971">
        <v>50</v>
      </c>
      <c r="AQ71" s="971"/>
      <c r="AR71" s="971"/>
      <c r="AS71" s="971"/>
      <c r="AT71" s="971"/>
      <c r="AU71" s="971">
        <v>32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585</v>
      </c>
      <c r="C72" s="975"/>
      <c r="D72" s="975"/>
      <c r="E72" s="975"/>
      <c r="F72" s="975"/>
      <c r="G72" s="975"/>
      <c r="H72" s="975"/>
      <c r="I72" s="975"/>
      <c r="J72" s="975"/>
      <c r="K72" s="975"/>
      <c r="L72" s="975"/>
      <c r="M72" s="975"/>
      <c r="N72" s="975"/>
      <c r="O72" s="975"/>
      <c r="P72" s="976"/>
      <c r="Q72" s="977">
        <v>84</v>
      </c>
      <c r="R72" s="971"/>
      <c r="S72" s="971"/>
      <c r="T72" s="971"/>
      <c r="U72" s="971"/>
      <c r="V72" s="971">
        <v>79</v>
      </c>
      <c r="W72" s="971"/>
      <c r="X72" s="971"/>
      <c r="Y72" s="971"/>
      <c r="Z72" s="971"/>
      <c r="AA72" s="971">
        <v>5</v>
      </c>
      <c r="AB72" s="971"/>
      <c r="AC72" s="971"/>
      <c r="AD72" s="971"/>
      <c r="AE72" s="971"/>
      <c r="AF72" s="971">
        <v>5</v>
      </c>
      <c r="AG72" s="971"/>
      <c r="AH72" s="971"/>
      <c r="AI72" s="971"/>
      <c r="AJ72" s="971"/>
      <c r="AK72" s="971">
        <v>5</v>
      </c>
      <c r="AL72" s="971"/>
      <c r="AM72" s="971"/>
      <c r="AN72" s="971"/>
      <c r="AO72" s="971"/>
      <c r="AP72" s="971">
        <v>0</v>
      </c>
      <c r="AQ72" s="971"/>
      <c r="AR72" s="971"/>
      <c r="AS72" s="971"/>
      <c r="AT72" s="971"/>
      <c r="AU72" s="971" t="s">
        <v>511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586</v>
      </c>
      <c r="C73" s="975"/>
      <c r="D73" s="975"/>
      <c r="E73" s="975"/>
      <c r="F73" s="975"/>
      <c r="G73" s="975"/>
      <c r="H73" s="975"/>
      <c r="I73" s="975"/>
      <c r="J73" s="975"/>
      <c r="K73" s="975"/>
      <c r="L73" s="975"/>
      <c r="M73" s="975"/>
      <c r="N73" s="975"/>
      <c r="O73" s="975"/>
      <c r="P73" s="976"/>
      <c r="Q73" s="977">
        <v>288382</v>
      </c>
      <c r="R73" s="971"/>
      <c r="S73" s="971"/>
      <c r="T73" s="971"/>
      <c r="U73" s="971"/>
      <c r="V73" s="971">
        <v>183191</v>
      </c>
      <c r="W73" s="971"/>
      <c r="X73" s="971"/>
      <c r="Y73" s="971"/>
      <c r="Z73" s="971"/>
      <c r="AA73" s="971">
        <v>5190</v>
      </c>
      <c r="AB73" s="971"/>
      <c r="AC73" s="971"/>
      <c r="AD73" s="971"/>
      <c r="AE73" s="971"/>
      <c r="AF73" s="971">
        <v>5190</v>
      </c>
      <c r="AG73" s="971"/>
      <c r="AH73" s="971"/>
      <c r="AI73" s="971"/>
      <c r="AJ73" s="971"/>
      <c r="AK73" s="971">
        <v>0</v>
      </c>
      <c r="AL73" s="971"/>
      <c r="AM73" s="971"/>
      <c r="AN73" s="971"/>
      <c r="AO73" s="971"/>
      <c r="AP73" s="971">
        <v>0</v>
      </c>
      <c r="AQ73" s="971"/>
      <c r="AR73" s="971"/>
      <c r="AS73" s="971"/>
      <c r="AT73" s="971"/>
      <c r="AU73" s="971" t="s">
        <v>511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313</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313</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313</v>
      </c>
      <c r="DR109" s="896"/>
      <c r="DS109" s="896"/>
      <c r="DT109" s="896"/>
      <c r="DU109" s="897"/>
      <c r="DV109" s="898" t="s">
        <v>432</v>
      </c>
      <c r="DW109" s="896"/>
      <c r="DX109" s="896"/>
      <c r="DY109" s="896"/>
      <c r="DZ109" s="929"/>
    </row>
    <row r="110" spans="1:131" s="230" customFormat="1" ht="26.25" customHeight="1" x14ac:dyDescent="0.15">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4410208</v>
      </c>
      <c r="AB110" s="889"/>
      <c r="AC110" s="889"/>
      <c r="AD110" s="889"/>
      <c r="AE110" s="890"/>
      <c r="AF110" s="891">
        <v>4471607</v>
      </c>
      <c r="AG110" s="889"/>
      <c r="AH110" s="889"/>
      <c r="AI110" s="889"/>
      <c r="AJ110" s="890"/>
      <c r="AK110" s="891">
        <v>4606979</v>
      </c>
      <c r="AL110" s="889"/>
      <c r="AM110" s="889"/>
      <c r="AN110" s="889"/>
      <c r="AO110" s="890"/>
      <c r="AP110" s="892">
        <v>19.5</v>
      </c>
      <c r="AQ110" s="893"/>
      <c r="AR110" s="893"/>
      <c r="AS110" s="893"/>
      <c r="AT110" s="894"/>
      <c r="AU110" s="930" t="s">
        <v>75</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40642142</v>
      </c>
      <c r="BR110" s="842"/>
      <c r="BS110" s="842"/>
      <c r="BT110" s="842"/>
      <c r="BU110" s="842"/>
      <c r="BV110" s="842">
        <v>40044482</v>
      </c>
      <c r="BW110" s="842"/>
      <c r="BX110" s="842"/>
      <c r="BY110" s="842"/>
      <c r="BZ110" s="842"/>
      <c r="CA110" s="842">
        <v>37408307</v>
      </c>
      <c r="CB110" s="842"/>
      <c r="CC110" s="842"/>
      <c r="CD110" s="842"/>
      <c r="CE110" s="842"/>
      <c r="CF110" s="866">
        <v>158.4</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674183</v>
      </c>
      <c r="DH110" s="842"/>
      <c r="DI110" s="842"/>
      <c r="DJ110" s="842"/>
      <c r="DK110" s="842"/>
      <c r="DL110" s="842">
        <v>649214</v>
      </c>
      <c r="DM110" s="842"/>
      <c r="DN110" s="842"/>
      <c r="DO110" s="842"/>
      <c r="DP110" s="842"/>
      <c r="DQ110" s="842">
        <v>624243</v>
      </c>
      <c r="DR110" s="842"/>
      <c r="DS110" s="842"/>
      <c r="DT110" s="842"/>
      <c r="DU110" s="842"/>
      <c r="DV110" s="843">
        <v>2.6</v>
      </c>
      <c r="DW110" s="843"/>
      <c r="DX110" s="843"/>
      <c r="DY110" s="843"/>
      <c r="DZ110" s="844"/>
    </row>
    <row r="111" spans="1:131" s="230" customFormat="1" ht="26.25" customHeight="1" x14ac:dyDescent="0.15">
      <c r="A111" s="774" t="s">
        <v>438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131</v>
      </c>
      <c r="AB111" s="919"/>
      <c r="AC111" s="919"/>
      <c r="AD111" s="919"/>
      <c r="AE111" s="920"/>
      <c r="AF111" s="921" t="s">
        <v>131</v>
      </c>
      <c r="AG111" s="919"/>
      <c r="AH111" s="919"/>
      <c r="AI111" s="919"/>
      <c r="AJ111" s="920"/>
      <c r="AK111" s="921" t="s">
        <v>397</v>
      </c>
      <c r="AL111" s="919"/>
      <c r="AM111" s="919"/>
      <c r="AN111" s="919"/>
      <c r="AO111" s="920"/>
      <c r="AP111" s="922" t="s">
        <v>131</v>
      </c>
      <c r="AQ111" s="923"/>
      <c r="AR111" s="923"/>
      <c r="AS111" s="923"/>
      <c r="AT111" s="924"/>
      <c r="AU111" s="932"/>
      <c r="AV111" s="933"/>
      <c r="AW111" s="933"/>
      <c r="AX111" s="933"/>
      <c r="AY111" s="933"/>
      <c r="AZ111" s="815" t="s">
        <v>439</v>
      </c>
      <c r="BA111" s="752"/>
      <c r="BB111" s="752"/>
      <c r="BC111" s="752"/>
      <c r="BD111" s="752"/>
      <c r="BE111" s="752"/>
      <c r="BF111" s="752"/>
      <c r="BG111" s="752"/>
      <c r="BH111" s="752"/>
      <c r="BI111" s="752"/>
      <c r="BJ111" s="752"/>
      <c r="BK111" s="752"/>
      <c r="BL111" s="752"/>
      <c r="BM111" s="752"/>
      <c r="BN111" s="752"/>
      <c r="BO111" s="752"/>
      <c r="BP111" s="753"/>
      <c r="BQ111" s="816">
        <v>674183</v>
      </c>
      <c r="BR111" s="817"/>
      <c r="BS111" s="817"/>
      <c r="BT111" s="817"/>
      <c r="BU111" s="817"/>
      <c r="BV111" s="817">
        <v>649214</v>
      </c>
      <c r="BW111" s="817"/>
      <c r="BX111" s="817"/>
      <c r="BY111" s="817"/>
      <c r="BZ111" s="817"/>
      <c r="CA111" s="817">
        <v>624243</v>
      </c>
      <c r="CB111" s="817"/>
      <c r="CC111" s="817"/>
      <c r="CD111" s="817"/>
      <c r="CE111" s="817"/>
      <c r="CF111" s="875">
        <v>2.6</v>
      </c>
      <c r="CG111" s="876"/>
      <c r="CH111" s="876"/>
      <c r="CI111" s="876"/>
      <c r="CJ111" s="876"/>
      <c r="CK111" s="927"/>
      <c r="CL111" s="821"/>
      <c r="CM111" s="815" t="s">
        <v>440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397</v>
      </c>
      <c r="DH111" s="817"/>
      <c r="DI111" s="817"/>
      <c r="DJ111" s="817"/>
      <c r="DK111" s="817"/>
      <c r="DL111" s="817" t="s">
        <v>131</v>
      </c>
      <c r="DM111" s="817"/>
      <c r="DN111" s="817"/>
      <c r="DO111" s="817"/>
      <c r="DP111" s="817"/>
      <c r="DQ111" s="817" t="s">
        <v>441</v>
      </c>
      <c r="DR111" s="817"/>
      <c r="DS111" s="817"/>
      <c r="DT111" s="817"/>
      <c r="DU111" s="817"/>
      <c r="DV111" s="794" t="s">
        <v>131</v>
      </c>
      <c r="DW111" s="794"/>
      <c r="DX111" s="794"/>
      <c r="DY111" s="794"/>
      <c r="DZ111" s="795"/>
    </row>
    <row r="112" spans="1:131" s="230" customFormat="1" ht="26.25" customHeight="1" x14ac:dyDescent="0.15">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397</v>
      </c>
      <c r="AB112" s="780"/>
      <c r="AC112" s="780"/>
      <c r="AD112" s="780"/>
      <c r="AE112" s="781"/>
      <c r="AF112" s="782" t="s">
        <v>131</v>
      </c>
      <c r="AG112" s="780"/>
      <c r="AH112" s="780"/>
      <c r="AI112" s="780"/>
      <c r="AJ112" s="781"/>
      <c r="AK112" s="782" t="s">
        <v>441</v>
      </c>
      <c r="AL112" s="780"/>
      <c r="AM112" s="780"/>
      <c r="AN112" s="780"/>
      <c r="AO112" s="781"/>
      <c r="AP112" s="824" t="s">
        <v>131</v>
      </c>
      <c r="AQ112" s="825"/>
      <c r="AR112" s="825"/>
      <c r="AS112" s="825"/>
      <c r="AT112" s="826"/>
      <c r="AU112" s="932"/>
      <c r="AV112" s="933"/>
      <c r="AW112" s="933"/>
      <c r="AX112" s="933"/>
      <c r="AY112" s="933"/>
      <c r="AZ112" s="815" t="s">
        <v>444</v>
      </c>
      <c r="BA112" s="752"/>
      <c r="BB112" s="752"/>
      <c r="BC112" s="752"/>
      <c r="BD112" s="752"/>
      <c r="BE112" s="752"/>
      <c r="BF112" s="752"/>
      <c r="BG112" s="752"/>
      <c r="BH112" s="752"/>
      <c r="BI112" s="752"/>
      <c r="BJ112" s="752"/>
      <c r="BK112" s="752"/>
      <c r="BL112" s="752"/>
      <c r="BM112" s="752"/>
      <c r="BN112" s="752"/>
      <c r="BO112" s="752"/>
      <c r="BP112" s="753"/>
      <c r="BQ112" s="816">
        <v>4669358</v>
      </c>
      <c r="BR112" s="817"/>
      <c r="BS112" s="817"/>
      <c r="BT112" s="817"/>
      <c r="BU112" s="817"/>
      <c r="BV112" s="817">
        <v>4352084</v>
      </c>
      <c r="BW112" s="817"/>
      <c r="BX112" s="817"/>
      <c r="BY112" s="817"/>
      <c r="BZ112" s="817"/>
      <c r="CA112" s="817">
        <v>4180186</v>
      </c>
      <c r="CB112" s="817"/>
      <c r="CC112" s="817"/>
      <c r="CD112" s="817"/>
      <c r="CE112" s="817"/>
      <c r="CF112" s="875">
        <v>17.7</v>
      </c>
      <c r="CG112" s="876"/>
      <c r="CH112" s="876"/>
      <c r="CI112" s="876"/>
      <c r="CJ112" s="876"/>
      <c r="CK112" s="927"/>
      <c r="CL112" s="821"/>
      <c r="CM112" s="815"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131</v>
      </c>
      <c r="DH112" s="817"/>
      <c r="DI112" s="817"/>
      <c r="DJ112" s="817"/>
      <c r="DK112" s="817"/>
      <c r="DL112" s="817" t="s">
        <v>397</v>
      </c>
      <c r="DM112" s="817"/>
      <c r="DN112" s="817"/>
      <c r="DO112" s="817"/>
      <c r="DP112" s="817"/>
      <c r="DQ112" s="817" t="s">
        <v>131</v>
      </c>
      <c r="DR112" s="817"/>
      <c r="DS112" s="817"/>
      <c r="DT112" s="817"/>
      <c r="DU112" s="817"/>
      <c r="DV112" s="794" t="s">
        <v>131</v>
      </c>
      <c r="DW112" s="794"/>
      <c r="DX112" s="794"/>
      <c r="DY112" s="794"/>
      <c r="DZ112" s="795"/>
    </row>
    <row r="113" spans="1:130" s="230" customFormat="1" ht="26.25" customHeight="1" x14ac:dyDescent="0.15">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370233</v>
      </c>
      <c r="AB113" s="919"/>
      <c r="AC113" s="919"/>
      <c r="AD113" s="919"/>
      <c r="AE113" s="920"/>
      <c r="AF113" s="921">
        <v>381486</v>
      </c>
      <c r="AG113" s="919"/>
      <c r="AH113" s="919"/>
      <c r="AI113" s="919"/>
      <c r="AJ113" s="920"/>
      <c r="AK113" s="921">
        <v>394086</v>
      </c>
      <c r="AL113" s="919"/>
      <c r="AM113" s="919"/>
      <c r="AN113" s="919"/>
      <c r="AO113" s="920"/>
      <c r="AP113" s="922">
        <v>1.7</v>
      </c>
      <c r="AQ113" s="923"/>
      <c r="AR113" s="923"/>
      <c r="AS113" s="923"/>
      <c r="AT113" s="924"/>
      <c r="AU113" s="932"/>
      <c r="AV113" s="933"/>
      <c r="AW113" s="933"/>
      <c r="AX113" s="933"/>
      <c r="AY113" s="933"/>
      <c r="AZ113" s="815" t="s">
        <v>447</v>
      </c>
      <c r="BA113" s="752"/>
      <c r="BB113" s="752"/>
      <c r="BC113" s="752"/>
      <c r="BD113" s="752"/>
      <c r="BE113" s="752"/>
      <c r="BF113" s="752"/>
      <c r="BG113" s="752"/>
      <c r="BH113" s="752"/>
      <c r="BI113" s="752"/>
      <c r="BJ113" s="752"/>
      <c r="BK113" s="752"/>
      <c r="BL113" s="752"/>
      <c r="BM113" s="752"/>
      <c r="BN113" s="752"/>
      <c r="BO113" s="752"/>
      <c r="BP113" s="753"/>
      <c r="BQ113" s="816">
        <v>1043837</v>
      </c>
      <c r="BR113" s="817"/>
      <c r="BS113" s="817"/>
      <c r="BT113" s="817"/>
      <c r="BU113" s="817"/>
      <c r="BV113" s="817">
        <v>580872</v>
      </c>
      <c r="BW113" s="817"/>
      <c r="BX113" s="817"/>
      <c r="BY113" s="817"/>
      <c r="BZ113" s="817"/>
      <c r="CA113" s="817">
        <v>250576</v>
      </c>
      <c r="CB113" s="817"/>
      <c r="CC113" s="817"/>
      <c r="CD113" s="817"/>
      <c r="CE113" s="817"/>
      <c r="CF113" s="875">
        <v>1.1000000000000001</v>
      </c>
      <c r="CG113" s="876"/>
      <c r="CH113" s="876"/>
      <c r="CI113" s="876"/>
      <c r="CJ113" s="876"/>
      <c r="CK113" s="927"/>
      <c r="CL113" s="821"/>
      <c r="CM113" s="815"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131</v>
      </c>
      <c r="DH113" s="780"/>
      <c r="DI113" s="780"/>
      <c r="DJ113" s="780"/>
      <c r="DK113" s="781"/>
      <c r="DL113" s="782" t="s">
        <v>397</v>
      </c>
      <c r="DM113" s="780"/>
      <c r="DN113" s="780"/>
      <c r="DO113" s="780"/>
      <c r="DP113" s="781"/>
      <c r="DQ113" s="782" t="s">
        <v>131</v>
      </c>
      <c r="DR113" s="780"/>
      <c r="DS113" s="780"/>
      <c r="DT113" s="780"/>
      <c r="DU113" s="781"/>
      <c r="DV113" s="824" t="s">
        <v>397</v>
      </c>
      <c r="DW113" s="825"/>
      <c r="DX113" s="825"/>
      <c r="DY113" s="825"/>
      <c r="DZ113" s="826"/>
    </row>
    <row r="114" spans="1:130" s="230" customFormat="1" ht="26.25" customHeight="1" x14ac:dyDescent="0.15">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462060</v>
      </c>
      <c r="AB114" s="780"/>
      <c r="AC114" s="780"/>
      <c r="AD114" s="780"/>
      <c r="AE114" s="781"/>
      <c r="AF114" s="782">
        <v>451454</v>
      </c>
      <c r="AG114" s="780"/>
      <c r="AH114" s="780"/>
      <c r="AI114" s="780"/>
      <c r="AJ114" s="781"/>
      <c r="AK114" s="782">
        <v>405813</v>
      </c>
      <c r="AL114" s="780"/>
      <c r="AM114" s="780"/>
      <c r="AN114" s="780"/>
      <c r="AO114" s="781"/>
      <c r="AP114" s="824">
        <v>1.7</v>
      </c>
      <c r="AQ114" s="825"/>
      <c r="AR114" s="825"/>
      <c r="AS114" s="825"/>
      <c r="AT114" s="826"/>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4577776</v>
      </c>
      <c r="BR114" s="817"/>
      <c r="BS114" s="817"/>
      <c r="BT114" s="817"/>
      <c r="BU114" s="817"/>
      <c r="BV114" s="817">
        <v>4411034</v>
      </c>
      <c r="BW114" s="817"/>
      <c r="BX114" s="817"/>
      <c r="BY114" s="817"/>
      <c r="BZ114" s="817"/>
      <c r="CA114" s="817">
        <v>4262086</v>
      </c>
      <c r="CB114" s="817"/>
      <c r="CC114" s="817"/>
      <c r="CD114" s="817"/>
      <c r="CE114" s="817"/>
      <c r="CF114" s="875">
        <v>18.100000000000001</v>
      </c>
      <c r="CG114" s="876"/>
      <c r="CH114" s="876"/>
      <c r="CI114" s="876"/>
      <c r="CJ114" s="876"/>
      <c r="CK114" s="927"/>
      <c r="CL114" s="821"/>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397</v>
      </c>
      <c r="DM114" s="780"/>
      <c r="DN114" s="780"/>
      <c r="DO114" s="780"/>
      <c r="DP114" s="781"/>
      <c r="DQ114" s="782" t="s">
        <v>397</v>
      </c>
      <c r="DR114" s="780"/>
      <c r="DS114" s="780"/>
      <c r="DT114" s="780"/>
      <c r="DU114" s="781"/>
      <c r="DV114" s="824" t="s">
        <v>131</v>
      </c>
      <c r="DW114" s="825"/>
      <c r="DX114" s="825"/>
      <c r="DY114" s="825"/>
      <c r="DZ114" s="826"/>
    </row>
    <row r="115" spans="1:130" s="230" customFormat="1" ht="26.25" customHeight="1" x14ac:dyDescent="0.15">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34161</v>
      </c>
      <c r="AB115" s="919"/>
      <c r="AC115" s="919"/>
      <c r="AD115" s="919"/>
      <c r="AE115" s="920"/>
      <c r="AF115" s="921">
        <v>44398</v>
      </c>
      <c r="AG115" s="919"/>
      <c r="AH115" s="919"/>
      <c r="AI115" s="919"/>
      <c r="AJ115" s="920"/>
      <c r="AK115" s="921">
        <v>36076</v>
      </c>
      <c r="AL115" s="919"/>
      <c r="AM115" s="919"/>
      <c r="AN115" s="919"/>
      <c r="AO115" s="920"/>
      <c r="AP115" s="922">
        <v>0.2</v>
      </c>
      <c r="AQ115" s="923"/>
      <c r="AR115" s="923"/>
      <c r="AS115" s="923"/>
      <c r="AT115" s="924"/>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t="s">
        <v>131</v>
      </c>
      <c r="BR115" s="817"/>
      <c r="BS115" s="817"/>
      <c r="BT115" s="817"/>
      <c r="BU115" s="817"/>
      <c r="BV115" s="817" t="s">
        <v>397</v>
      </c>
      <c r="BW115" s="817"/>
      <c r="BX115" s="817"/>
      <c r="BY115" s="817"/>
      <c r="BZ115" s="817"/>
      <c r="CA115" s="817" t="s">
        <v>131</v>
      </c>
      <c r="CB115" s="817"/>
      <c r="CC115" s="817"/>
      <c r="CD115" s="817"/>
      <c r="CE115" s="817"/>
      <c r="CF115" s="875" t="s">
        <v>397</v>
      </c>
      <c r="CG115" s="876"/>
      <c r="CH115" s="876"/>
      <c r="CI115" s="876"/>
      <c r="CJ115" s="876"/>
      <c r="CK115" s="927"/>
      <c r="CL115" s="821"/>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397</v>
      </c>
      <c r="DM115" s="780"/>
      <c r="DN115" s="780"/>
      <c r="DO115" s="780"/>
      <c r="DP115" s="781"/>
      <c r="DQ115" s="782" t="s">
        <v>131</v>
      </c>
      <c r="DR115" s="780"/>
      <c r="DS115" s="780"/>
      <c r="DT115" s="780"/>
      <c r="DU115" s="781"/>
      <c r="DV115" s="824" t="s">
        <v>397</v>
      </c>
      <c r="DW115" s="825"/>
      <c r="DX115" s="825"/>
      <c r="DY115" s="825"/>
      <c r="DZ115" s="826"/>
    </row>
    <row r="116" spans="1:130" s="230" customFormat="1" ht="26.25" customHeight="1" x14ac:dyDescent="0.15">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131</v>
      </c>
      <c r="AB116" s="780"/>
      <c r="AC116" s="780"/>
      <c r="AD116" s="780"/>
      <c r="AE116" s="781"/>
      <c r="AF116" s="782" t="s">
        <v>397</v>
      </c>
      <c r="AG116" s="780"/>
      <c r="AH116" s="780"/>
      <c r="AI116" s="780"/>
      <c r="AJ116" s="781"/>
      <c r="AK116" s="782" t="s">
        <v>131</v>
      </c>
      <c r="AL116" s="780"/>
      <c r="AM116" s="780"/>
      <c r="AN116" s="780"/>
      <c r="AO116" s="781"/>
      <c r="AP116" s="824" t="s">
        <v>131</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816" t="s">
        <v>131</v>
      </c>
      <c r="BR116" s="817"/>
      <c r="BS116" s="817"/>
      <c r="BT116" s="817"/>
      <c r="BU116" s="817"/>
      <c r="BV116" s="817" t="s">
        <v>397</v>
      </c>
      <c r="BW116" s="817"/>
      <c r="BX116" s="817"/>
      <c r="BY116" s="817"/>
      <c r="BZ116" s="817"/>
      <c r="CA116" s="817" t="s">
        <v>131</v>
      </c>
      <c r="CB116" s="817"/>
      <c r="CC116" s="817"/>
      <c r="CD116" s="817"/>
      <c r="CE116" s="817"/>
      <c r="CF116" s="875" t="s">
        <v>397</v>
      </c>
      <c r="CG116" s="876"/>
      <c r="CH116" s="876"/>
      <c r="CI116" s="876"/>
      <c r="CJ116" s="876"/>
      <c r="CK116" s="927"/>
      <c r="CL116" s="821"/>
      <c r="CM116" s="815"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131</v>
      </c>
      <c r="DH116" s="780"/>
      <c r="DI116" s="780"/>
      <c r="DJ116" s="780"/>
      <c r="DK116" s="781"/>
      <c r="DL116" s="782" t="s">
        <v>131</v>
      </c>
      <c r="DM116" s="780"/>
      <c r="DN116" s="780"/>
      <c r="DO116" s="780"/>
      <c r="DP116" s="781"/>
      <c r="DQ116" s="782" t="s">
        <v>397</v>
      </c>
      <c r="DR116" s="780"/>
      <c r="DS116" s="780"/>
      <c r="DT116" s="780"/>
      <c r="DU116" s="781"/>
      <c r="DV116" s="824" t="s">
        <v>397</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5276662</v>
      </c>
      <c r="AB117" s="903"/>
      <c r="AC117" s="903"/>
      <c r="AD117" s="903"/>
      <c r="AE117" s="904"/>
      <c r="AF117" s="905">
        <v>5348945</v>
      </c>
      <c r="AG117" s="903"/>
      <c r="AH117" s="903"/>
      <c r="AI117" s="903"/>
      <c r="AJ117" s="904"/>
      <c r="AK117" s="905">
        <v>5442954</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816" t="s">
        <v>397</v>
      </c>
      <c r="BR117" s="817"/>
      <c r="BS117" s="817"/>
      <c r="BT117" s="817"/>
      <c r="BU117" s="817"/>
      <c r="BV117" s="817" t="s">
        <v>131</v>
      </c>
      <c r="BW117" s="817"/>
      <c r="BX117" s="817"/>
      <c r="BY117" s="817"/>
      <c r="BZ117" s="817"/>
      <c r="CA117" s="817" t="s">
        <v>131</v>
      </c>
      <c r="CB117" s="817"/>
      <c r="CC117" s="817"/>
      <c r="CD117" s="817"/>
      <c r="CE117" s="817"/>
      <c r="CF117" s="875" t="s">
        <v>131</v>
      </c>
      <c r="CG117" s="876"/>
      <c r="CH117" s="876"/>
      <c r="CI117" s="876"/>
      <c r="CJ117" s="876"/>
      <c r="CK117" s="927"/>
      <c r="CL117" s="821"/>
      <c r="CM117" s="815"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131</v>
      </c>
      <c r="DH117" s="780"/>
      <c r="DI117" s="780"/>
      <c r="DJ117" s="780"/>
      <c r="DK117" s="781"/>
      <c r="DL117" s="782" t="s">
        <v>131</v>
      </c>
      <c r="DM117" s="780"/>
      <c r="DN117" s="780"/>
      <c r="DO117" s="780"/>
      <c r="DP117" s="781"/>
      <c r="DQ117" s="782" t="s">
        <v>131</v>
      </c>
      <c r="DR117" s="780"/>
      <c r="DS117" s="780"/>
      <c r="DT117" s="780"/>
      <c r="DU117" s="781"/>
      <c r="DV117" s="824" t="s">
        <v>131</v>
      </c>
      <c r="DW117" s="825"/>
      <c r="DX117" s="825"/>
      <c r="DY117" s="825"/>
      <c r="DZ117" s="826"/>
    </row>
    <row r="118" spans="1:130" s="230" customFormat="1" ht="26.25" customHeight="1" x14ac:dyDescent="0.15">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313</v>
      </c>
      <c r="AL118" s="896"/>
      <c r="AM118" s="896"/>
      <c r="AN118" s="896"/>
      <c r="AO118" s="897"/>
      <c r="AP118" s="899" t="s">
        <v>432</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131</v>
      </c>
      <c r="BR118" s="845"/>
      <c r="BS118" s="845"/>
      <c r="BT118" s="845"/>
      <c r="BU118" s="845"/>
      <c r="BV118" s="845" t="s">
        <v>131</v>
      </c>
      <c r="BW118" s="845"/>
      <c r="BX118" s="845"/>
      <c r="BY118" s="845"/>
      <c r="BZ118" s="845"/>
      <c r="CA118" s="845" t="s">
        <v>131</v>
      </c>
      <c r="CB118" s="845"/>
      <c r="CC118" s="845"/>
      <c r="CD118" s="845"/>
      <c r="CE118" s="845"/>
      <c r="CF118" s="875" t="s">
        <v>131</v>
      </c>
      <c r="CG118" s="876"/>
      <c r="CH118" s="876"/>
      <c r="CI118" s="876"/>
      <c r="CJ118" s="876"/>
      <c r="CK118" s="927"/>
      <c r="CL118" s="821"/>
      <c r="CM118" s="815"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131</v>
      </c>
      <c r="DM118" s="780"/>
      <c r="DN118" s="780"/>
      <c r="DO118" s="780"/>
      <c r="DP118" s="781"/>
      <c r="DQ118" s="782" t="s">
        <v>441</v>
      </c>
      <c r="DR118" s="780"/>
      <c r="DS118" s="780"/>
      <c r="DT118" s="780"/>
      <c r="DU118" s="781"/>
      <c r="DV118" s="824" t="s">
        <v>131</v>
      </c>
      <c r="DW118" s="825"/>
      <c r="DX118" s="825"/>
      <c r="DY118" s="825"/>
      <c r="DZ118" s="826"/>
    </row>
    <row r="119" spans="1:130" s="230" customFormat="1" ht="26.25" customHeight="1" x14ac:dyDescent="0.15">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24970</v>
      </c>
      <c r="AB119" s="889"/>
      <c r="AC119" s="889"/>
      <c r="AD119" s="889"/>
      <c r="AE119" s="890"/>
      <c r="AF119" s="891">
        <v>24970</v>
      </c>
      <c r="AG119" s="889"/>
      <c r="AH119" s="889"/>
      <c r="AI119" s="889"/>
      <c r="AJ119" s="890"/>
      <c r="AK119" s="891">
        <v>24970</v>
      </c>
      <c r="AL119" s="889"/>
      <c r="AM119" s="889"/>
      <c r="AN119" s="889"/>
      <c r="AO119" s="890"/>
      <c r="AP119" s="892">
        <v>0.1</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463</v>
      </c>
      <c r="BP119" s="878"/>
      <c r="BQ119" s="879">
        <v>51607296</v>
      </c>
      <c r="BR119" s="845"/>
      <c r="BS119" s="845"/>
      <c r="BT119" s="845"/>
      <c r="BU119" s="845"/>
      <c r="BV119" s="845">
        <v>50037686</v>
      </c>
      <c r="BW119" s="845"/>
      <c r="BX119" s="845"/>
      <c r="BY119" s="845"/>
      <c r="BZ119" s="845"/>
      <c r="CA119" s="845">
        <v>46725398</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131</v>
      </c>
      <c r="DH119" s="764"/>
      <c r="DI119" s="764"/>
      <c r="DJ119" s="764"/>
      <c r="DK119" s="765"/>
      <c r="DL119" s="766" t="s">
        <v>131</v>
      </c>
      <c r="DM119" s="764"/>
      <c r="DN119" s="764"/>
      <c r="DO119" s="764"/>
      <c r="DP119" s="765"/>
      <c r="DQ119" s="766" t="s">
        <v>131</v>
      </c>
      <c r="DR119" s="764"/>
      <c r="DS119" s="764"/>
      <c r="DT119" s="764"/>
      <c r="DU119" s="765"/>
      <c r="DV119" s="848" t="s">
        <v>131</v>
      </c>
      <c r="DW119" s="849"/>
      <c r="DX119" s="849"/>
      <c r="DY119" s="849"/>
      <c r="DZ119" s="850"/>
    </row>
    <row r="120" spans="1:130" s="230" customFormat="1" ht="26.25" customHeight="1" x14ac:dyDescent="0.15">
      <c r="A120" s="820"/>
      <c r="B120" s="821"/>
      <c r="C120" s="815" t="s">
        <v>440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397</v>
      </c>
      <c r="AG120" s="780"/>
      <c r="AH120" s="780"/>
      <c r="AI120" s="780"/>
      <c r="AJ120" s="781"/>
      <c r="AK120" s="782" t="s">
        <v>441</v>
      </c>
      <c r="AL120" s="780"/>
      <c r="AM120" s="780"/>
      <c r="AN120" s="780"/>
      <c r="AO120" s="781"/>
      <c r="AP120" s="824" t="s">
        <v>131</v>
      </c>
      <c r="AQ120" s="825"/>
      <c r="AR120" s="825"/>
      <c r="AS120" s="825"/>
      <c r="AT120" s="826"/>
      <c r="AU120" s="880" t="s">
        <v>465</v>
      </c>
      <c r="AV120" s="881"/>
      <c r="AW120" s="881"/>
      <c r="AX120" s="881"/>
      <c r="AY120" s="882"/>
      <c r="AZ120" s="860" t="s">
        <v>466</v>
      </c>
      <c r="BA120" s="808"/>
      <c r="BB120" s="808"/>
      <c r="BC120" s="808"/>
      <c r="BD120" s="808"/>
      <c r="BE120" s="808"/>
      <c r="BF120" s="808"/>
      <c r="BG120" s="808"/>
      <c r="BH120" s="808"/>
      <c r="BI120" s="808"/>
      <c r="BJ120" s="808"/>
      <c r="BK120" s="808"/>
      <c r="BL120" s="808"/>
      <c r="BM120" s="808"/>
      <c r="BN120" s="808"/>
      <c r="BO120" s="808"/>
      <c r="BP120" s="809"/>
      <c r="BQ120" s="861">
        <v>15074131</v>
      </c>
      <c r="BR120" s="842"/>
      <c r="BS120" s="842"/>
      <c r="BT120" s="842"/>
      <c r="BU120" s="842"/>
      <c r="BV120" s="842">
        <v>19272233</v>
      </c>
      <c r="BW120" s="842"/>
      <c r="BX120" s="842"/>
      <c r="BY120" s="842"/>
      <c r="BZ120" s="842"/>
      <c r="CA120" s="842">
        <v>23056126</v>
      </c>
      <c r="CB120" s="842"/>
      <c r="CC120" s="842"/>
      <c r="CD120" s="842"/>
      <c r="CE120" s="842"/>
      <c r="CF120" s="866">
        <v>97.7</v>
      </c>
      <c r="CG120" s="867"/>
      <c r="CH120" s="867"/>
      <c r="CI120" s="867"/>
      <c r="CJ120" s="867"/>
      <c r="CK120" s="868" t="s">
        <v>467</v>
      </c>
      <c r="CL120" s="852"/>
      <c r="CM120" s="852"/>
      <c r="CN120" s="852"/>
      <c r="CO120" s="853"/>
      <c r="CP120" s="872" t="s">
        <v>468</v>
      </c>
      <c r="CQ120" s="873"/>
      <c r="CR120" s="873"/>
      <c r="CS120" s="873"/>
      <c r="CT120" s="873"/>
      <c r="CU120" s="873"/>
      <c r="CV120" s="873"/>
      <c r="CW120" s="873"/>
      <c r="CX120" s="873"/>
      <c r="CY120" s="873"/>
      <c r="CZ120" s="873"/>
      <c r="DA120" s="873"/>
      <c r="DB120" s="873"/>
      <c r="DC120" s="873"/>
      <c r="DD120" s="873"/>
      <c r="DE120" s="873"/>
      <c r="DF120" s="874"/>
      <c r="DG120" s="861">
        <v>4393154</v>
      </c>
      <c r="DH120" s="842"/>
      <c r="DI120" s="842"/>
      <c r="DJ120" s="842"/>
      <c r="DK120" s="842"/>
      <c r="DL120" s="842">
        <v>4081561</v>
      </c>
      <c r="DM120" s="842"/>
      <c r="DN120" s="842"/>
      <c r="DO120" s="842"/>
      <c r="DP120" s="842"/>
      <c r="DQ120" s="842">
        <v>3929710</v>
      </c>
      <c r="DR120" s="842"/>
      <c r="DS120" s="842"/>
      <c r="DT120" s="842"/>
      <c r="DU120" s="842"/>
      <c r="DV120" s="843">
        <v>16.600000000000001</v>
      </c>
      <c r="DW120" s="843"/>
      <c r="DX120" s="843"/>
      <c r="DY120" s="843"/>
      <c r="DZ120" s="844"/>
    </row>
    <row r="121" spans="1:130" s="230" customFormat="1" ht="26.25" customHeight="1" x14ac:dyDescent="0.15">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397</v>
      </c>
      <c r="AB121" s="780"/>
      <c r="AC121" s="780"/>
      <c r="AD121" s="780"/>
      <c r="AE121" s="781"/>
      <c r="AF121" s="782" t="s">
        <v>131</v>
      </c>
      <c r="AG121" s="780"/>
      <c r="AH121" s="780"/>
      <c r="AI121" s="780"/>
      <c r="AJ121" s="781"/>
      <c r="AK121" s="782" t="s">
        <v>131</v>
      </c>
      <c r="AL121" s="780"/>
      <c r="AM121" s="780"/>
      <c r="AN121" s="780"/>
      <c r="AO121" s="781"/>
      <c r="AP121" s="824" t="s">
        <v>131</v>
      </c>
      <c r="AQ121" s="825"/>
      <c r="AR121" s="825"/>
      <c r="AS121" s="825"/>
      <c r="AT121" s="826"/>
      <c r="AU121" s="883"/>
      <c r="AV121" s="884"/>
      <c r="AW121" s="884"/>
      <c r="AX121" s="884"/>
      <c r="AY121" s="885"/>
      <c r="AZ121" s="815" t="s">
        <v>470</v>
      </c>
      <c r="BA121" s="752"/>
      <c r="BB121" s="752"/>
      <c r="BC121" s="752"/>
      <c r="BD121" s="752"/>
      <c r="BE121" s="752"/>
      <c r="BF121" s="752"/>
      <c r="BG121" s="752"/>
      <c r="BH121" s="752"/>
      <c r="BI121" s="752"/>
      <c r="BJ121" s="752"/>
      <c r="BK121" s="752"/>
      <c r="BL121" s="752"/>
      <c r="BM121" s="752"/>
      <c r="BN121" s="752"/>
      <c r="BO121" s="752"/>
      <c r="BP121" s="753"/>
      <c r="BQ121" s="816">
        <v>4575355</v>
      </c>
      <c r="BR121" s="817"/>
      <c r="BS121" s="817"/>
      <c r="BT121" s="817"/>
      <c r="BU121" s="817"/>
      <c r="BV121" s="817">
        <v>4624518</v>
      </c>
      <c r="BW121" s="817"/>
      <c r="BX121" s="817"/>
      <c r="BY121" s="817"/>
      <c r="BZ121" s="817"/>
      <c r="CA121" s="817">
        <v>4267077</v>
      </c>
      <c r="CB121" s="817"/>
      <c r="CC121" s="817"/>
      <c r="CD121" s="817"/>
      <c r="CE121" s="817"/>
      <c r="CF121" s="875">
        <v>18.100000000000001</v>
      </c>
      <c r="CG121" s="876"/>
      <c r="CH121" s="876"/>
      <c r="CI121" s="876"/>
      <c r="CJ121" s="876"/>
      <c r="CK121" s="869"/>
      <c r="CL121" s="855"/>
      <c r="CM121" s="855"/>
      <c r="CN121" s="855"/>
      <c r="CO121" s="856"/>
      <c r="CP121" s="835" t="s">
        <v>471</v>
      </c>
      <c r="CQ121" s="836"/>
      <c r="CR121" s="836"/>
      <c r="CS121" s="836"/>
      <c r="CT121" s="836"/>
      <c r="CU121" s="836"/>
      <c r="CV121" s="836"/>
      <c r="CW121" s="836"/>
      <c r="CX121" s="836"/>
      <c r="CY121" s="836"/>
      <c r="CZ121" s="836"/>
      <c r="DA121" s="836"/>
      <c r="DB121" s="836"/>
      <c r="DC121" s="836"/>
      <c r="DD121" s="836"/>
      <c r="DE121" s="836"/>
      <c r="DF121" s="837"/>
      <c r="DG121" s="816">
        <v>276204</v>
      </c>
      <c r="DH121" s="817"/>
      <c r="DI121" s="817"/>
      <c r="DJ121" s="817"/>
      <c r="DK121" s="817"/>
      <c r="DL121" s="817">
        <v>270523</v>
      </c>
      <c r="DM121" s="817"/>
      <c r="DN121" s="817"/>
      <c r="DO121" s="817"/>
      <c r="DP121" s="817"/>
      <c r="DQ121" s="817">
        <v>250476</v>
      </c>
      <c r="DR121" s="817"/>
      <c r="DS121" s="817"/>
      <c r="DT121" s="817"/>
      <c r="DU121" s="817"/>
      <c r="DV121" s="794">
        <v>1.1000000000000001</v>
      </c>
      <c r="DW121" s="794"/>
      <c r="DX121" s="794"/>
      <c r="DY121" s="794"/>
      <c r="DZ121" s="795"/>
    </row>
    <row r="122" spans="1:130" s="230" customFormat="1" ht="26.25" customHeight="1" x14ac:dyDescent="0.15">
      <c r="A122" s="820"/>
      <c r="B122" s="821"/>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441</v>
      </c>
      <c r="AG122" s="780"/>
      <c r="AH122" s="780"/>
      <c r="AI122" s="780"/>
      <c r="AJ122" s="781"/>
      <c r="AK122" s="782" t="s">
        <v>131</v>
      </c>
      <c r="AL122" s="780"/>
      <c r="AM122" s="780"/>
      <c r="AN122" s="780"/>
      <c r="AO122" s="781"/>
      <c r="AP122" s="824" t="s">
        <v>131</v>
      </c>
      <c r="AQ122" s="825"/>
      <c r="AR122" s="825"/>
      <c r="AS122" s="825"/>
      <c r="AT122" s="826"/>
      <c r="AU122" s="883"/>
      <c r="AV122" s="884"/>
      <c r="AW122" s="884"/>
      <c r="AX122" s="884"/>
      <c r="AY122" s="885"/>
      <c r="AZ122" s="838" t="s">
        <v>472</v>
      </c>
      <c r="BA122" s="839"/>
      <c r="BB122" s="839"/>
      <c r="BC122" s="839"/>
      <c r="BD122" s="839"/>
      <c r="BE122" s="839"/>
      <c r="BF122" s="839"/>
      <c r="BG122" s="839"/>
      <c r="BH122" s="839"/>
      <c r="BI122" s="839"/>
      <c r="BJ122" s="839"/>
      <c r="BK122" s="839"/>
      <c r="BL122" s="839"/>
      <c r="BM122" s="839"/>
      <c r="BN122" s="839"/>
      <c r="BO122" s="839"/>
      <c r="BP122" s="840"/>
      <c r="BQ122" s="879">
        <v>34745152</v>
      </c>
      <c r="BR122" s="845"/>
      <c r="BS122" s="845"/>
      <c r="BT122" s="845"/>
      <c r="BU122" s="845"/>
      <c r="BV122" s="845">
        <v>34856805</v>
      </c>
      <c r="BW122" s="845"/>
      <c r="BX122" s="845"/>
      <c r="BY122" s="845"/>
      <c r="BZ122" s="845"/>
      <c r="CA122" s="845">
        <v>32392374</v>
      </c>
      <c r="CB122" s="845"/>
      <c r="CC122" s="845"/>
      <c r="CD122" s="845"/>
      <c r="CE122" s="845"/>
      <c r="CF122" s="846">
        <v>137.19999999999999</v>
      </c>
      <c r="CG122" s="847"/>
      <c r="CH122" s="847"/>
      <c r="CI122" s="847"/>
      <c r="CJ122" s="847"/>
      <c r="CK122" s="869"/>
      <c r="CL122" s="855"/>
      <c r="CM122" s="855"/>
      <c r="CN122" s="855"/>
      <c r="CO122" s="856"/>
      <c r="CP122" s="835" t="s">
        <v>409</v>
      </c>
      <c r="CQ122" s="836"/>
      <c r="CR122" s="836"/>
      <c r="CS122" s="836"/>
      <c r="CT122" s="836"/>
      <c r="CU122" s="836"/>
      <c r="CV122" s="836"/>
      <c r="CW122" s="836"/>
      <c r="CX122" s="836"/>
      <c r="CY122" s="836"/>
      <c r="CZ122" s="836"/>
      <c r="DA122" s="836"/>
      <c r="DB122" s="836"/>
      <c r="DC122" s="836"/>
      <c r="DD122" s="836"/>
      <c r="DE122" s="836"/>
      <c r="DF122" s="837"/>
      <c r="DG122" s="816" t="s">
        <v>131</v>
      </c>
      <c r="DH122" s="817"/>
      <c r="DI122" s="817"/>
      <c r="DJ122" s="817"/>
      <c r="DK122" s="817"/>
      <c r="DL122" s="817" t="s">
        <v>441</v>
      </c>
      <c r="DM122" s="817"/>
      <c r="DN122" s="817"/>
      <c r="DO122" s="817"/>
      <c r="DP122" s="817"/>
      <c r="DQ122" s="817" t="s">
        <v>131</v>
      </c>
      <c r="DR122" s="817"/>
      <c r="DS122" s="817"/>
      <c r="DT122" s="817"/>
      <c r="DU122" s="817"/>
      <c r="DV122" s="794" t="s">
        <v>131</v>
      </c>
      <c r="DW122" s="794"/>
      <c r="DX122" s="794"/>
      <c r="DY122" s="794"/>
      <c r="DZ122" s="795"/>
    </row>
    <row r="123" spans="1:130" s="230" customFormat="1" ht="26.25" customHeight="1" x14ac:dyDescent="0.15">
      <c r="A123" s="820"/>
      <c r="B123" s="821"/>
      <c r="C123" s="815"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131</v>
      </c>
      <c r="AB123" s="780"/>
      <c r="AC123" s="780"/>
      <c r="AD123" s="780"/>
      <c r="AE123" s="781"/>
      <c r="AF123" s="782" t="s">
        <v>131</v>
      </c>
      <c r="AG123" s="780"/>
      <c r="AH123" s="780"/>
      <c r="AI123" s="780"/>
      <c r="AJ123" s="781"/>
      <c r="AK123" s="782" t="s">
        <v>441</v>
      </c>
      <c r="AL123" s="780"/>
      <c r="AM123" s="780"/>
      <c r="AN123" s="780"/>
      <c r="AO123" s="781"/>
      <c r="AP123" s="824" t="s">
        <v>397</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473</v>
      </c>
      <c r="BP123" s="878"/>
      <c r="BQ123" s="832">
        <v>54394638</v>
      </c>
      <c r="BR123" s="833"/>
      <c r="BS123" s="833"/>
      <c r="BT123" s="833"/>
      <c r="BU123" s="833"/>
      <c r="BV123" s="833">
        <v>58753556</v>
      </c>
      <c r="BW123" s="833"/>
      <c r="BX123" s="833"/>
      <c r="BY123" s="833"/>
      <c r="BZ123" s="833"/>
      <c r="CA123" s="833">
        <v>59715577</v>
      </c>
      <c r="CB123" s="833"/>
      <c r="CC123" s="833"/>
      <c r="CD123" s="833"/>
      <c r="CE123" s="833"/>
      <c r="CF123" s="748"/>
      <c r="CG123" s="749"/>
      <c r="CH123" s="749"/>
      <c r="CI123" s="749"/>
      <c r="CJ123" s="834"/>
      <c r="CK123" s="869"/>
      <c r="CL123" s="855"/>
      <c r="CM123" s="855"/>
      <c r="CN123" s="855"/>
      <c r="CO123" s="856"/>
      <c r="CP123" s="835" t="s">
        <v>410</v>
      </c>
      <c r="CQ123" s="836"/>
      <c r="CR123" s="836"/>
      <c r="CS123" s="836"/>
      <c r="CT123" s="836"/>
      <c r="CU123" s="836"/>
      <c r="CV123" s="836"/>
      <c r="CW123" s="836"/>
      <c r="CX123" s="836"/>
      <c r="CY123" s="836"/>
      <c r="CZ123" s="836"/>
      <c r="DA123" s="836"/>
      <c r="DB123" s="836"/>
      <c r="DC123" s="836"/>
      <c r="DD123" s="836"/>
      <c r="DE123" s="836"/>
      <c r="DF123" s="837"/>
      <c r="DG123" s="779" t="s">
        <v>131</v>
      </c>
      <c r="DH123" s="780"/>
      <c r="DI123" s="780"/>
      <c r="DJ123" s="780"/>
      <c r="DK123" s="781"/>
      <c r="DL123" s="782" t="s">
        <v>131</v>
      </c>
      <c r="DM123" s="780"/>
      <c r="DN123" s="780"/>
      <c r="DO123" s="780"/>
      <c r="DP123" s="781"/>
      <c r="DQ123" s="782" t="s">
        <v>131</v>
      </c>
      <c r="DR123" s="780"/>
      <c r="DS123" s="780"/>
      <c r="DT123" s="780"/>
      <c r="DU123" s="781"/>
      <c r="DV123" s="824" t="s">
        <v>131</v>
      </c>
      <c r="DW123" s="825"/>
      <c r="DX123" s="825"/>
      <c r="DY123" s="825"/>
      <c r="DZ123" s="826"/>
    </row>
    <row r="124" spans="1:130" s="230" customFormat="1" ht="26.25" customHeight="1" thickBot="1" x14ac:dyDescent="0.2">
      <c r="A124" s="820"/>
      <c r="B124" s="821"/>
      <c r="C124" s="815"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441</v>
      </c>
      <c r="AB124" s="780"/>
      <c r="AC124" s="780"/>
      <c r="AD124" s="780"/>
      <c r="AE124" s="781"/>
      <c r="AF124" s="782" t="s">
        <v>131</v>
      </c>
      <c r="AG124" s="780"/>
      <c r="AH124" s="780"/>
      <c r="AI124" s="780"/>
      <c r="AJ124" s="781"/>
      <c r="AK124" s="782" t="s">
        <v>397</v>
      </c>
      <c r="AL124" s="780"/>
      <c r="AM124" s="780"/>
      <c r="AN124" s="780"/>
      <c r="AO124" s="781"/>
      <c r="AP124" s="824" t="s">
        <v>131</v>
      </c>
      <c r="AQ124" s="825"/>
      <c r="AR124" s="825"/>
      <c r="AS124" s="825"/>
      <c r="AT124" s="826"/>
      <c r="AU124" s="827" t="s">
        <v>474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397</v>
      </c>
      <c r="BR124" s="831"/>
      <c r="BS124" s="831"/>
      <c r="BT124" s="831"/>
      <c r="BU124" s="831"/>
      <c r="BV124" s="831" t="s">
        <v>131</v>
      </c>
      <c r="BW124" s="831"/>
      <c r="BX124" s="831"/>
      <c r="BY124" s="831"/>
      <c r="BZ124" s="831"/>
      <c r="CA124" s="831" t="s">
        <v>131</v>
      </c>
      <c r="CB124" s="831"/>
      <c r="CC124" s="831"/>
      <c r="CD124" s="831"/>
      <c r="CE124" s="831"/>
      <c r="CF124" s="726"/>
      <c r="CG124" s="727"/>
      <c r="CH124" s="727"/>
      <c r="CI124" s="727"/>
      <c r="CJ124" s="862"/>
      <c r="CK124" s="870"/>
      <c r="CL124" s="870"/>
      <c r="CM124" s="870"/>
      <c r="CN124" s="870"/>
      <c r="CO124" s="871"/>
      <c r="CP124" s="835" t="s">
        <v>475</v>
      </c>
      <c r="CQ124" s="836"/>
      <c r="CR124" s="836"/>
      <c r="CS124" s="836"/>
      <c r="CT124" s="836"/>
      <c r="CU124" s="836"/>
      <c r="CV124" s="836"/>
      <c r="CW124" s="836"/>
      <c r="CX124" s="836"/>
      <c r="CY124" s="836"/>
      <c r="CZ124" s="836"/>
      <c r="DA124" s="836"/>
      <c r="DB124" s="836"/>
      <c r="DC124" s="836"/>
      <c r="DD124" s="836"/>
      <c r="DE124" s="836"/>
      <c r="DF124" s="837"/>
      <c r="DG124" s="763" t="s">
        <v>397</v>
      </c>
      <c r="DH124" s="764"/>
      <c r="DI124" s="764"/>
      <c r="DJ124" s="764"/>
      <c r="DK124" s="765"/>
      <c r="DL124" s="766" t="s">
        <v>441</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15">
      <c r="A125" s="820"/>
      <c r="B125" s="821"/>
      <c r="C125" s="815"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131</v>
      </c>
      <c r="AB125" s="780"/>
      <c r="AC125" s="780"/>
      <c r="AD125" s="780"/>
      <c r="AE125" s="781"/>
      <c r="AF125" s="782" t="s">
        <v>441</v>
      </c>
      <c r="AG125" s="780"/>
      <c r="AH125" s="780"/>
      <c r="AI125" s="780"/>
      <c r="AJ125" s="781"/>
      <c r="AK125" s="782" t="s">
        <v>441</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476</v>
      </c>
      <c r="CL125" s="852"/>
      <c r="CM125" s="852"/>
      <c r="CN125" s="852"/>
      <c r="CO125" s="853"/>
      <c r="CP125" s="860" t="s">
        <v>477</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441</v>
      </c>
      <c r="DM125" s="842"/>
      <c r="DN125" s="842"/>
      <c r="DO125" s="842"/>
      <c r="DP125" s="842"/>
      <c r="DQ125" s="842" t="s">
        <v>131</v>
      </c>
      <c r="DR125" s="842"/>
      <c r="DS125" s="842"/>
      <c r="DT125" s="842"/>
      <c r="DU125" s="842"/>
      <c r="DV125" s="843" t="s">
        <v>397</v>
      </c>
      <c r="DW125" s="843"/>
      <c r="DX125" s="843"/>
      <c r="DY125" s="843"/>
      <c r="DZ125" s="844"/>
    </row>
    <row r="126" spans="1:130" s="230" customFormat="1" ht="26.25" customHeight="1" thickBot="1" x14ac:dyDescent="0.2">
      <c r="A126" s="820"/>
      <c r="B126" s="821"/>
      <c r="C126" s="815"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131</v>
      </c>
      <c r="AB126" s="780"/>
      <c r="AC126" s="780"/>
      <c r="AD126" s="780"/>
      <c r="AE126" s="781"/>
      <c r="AF126" s="782" t="s">
        <v>397</v>
      </c>
      <c r="AG126" s="780"/>
      <c r="AH126" s="780"/>
      <c r="AI126" s="780"/>
      <c r="AJ126" s="781"/>
      <c r="AK126" s="782" t="s">
        <v>441</v>
      </c>
      <c r="AL126" s="780"/>
      <c r="AM126" s="780"/>
      <c r="AN126" s="780"/>
      <c r="AO126" s="781"/>
      <c r="AP126" s="824" t="s">
        <v>131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478</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131</v>
      </c>
      <c r="DM126" s="817"/>
      <c r="DN126" s="817"/>
      <c r="DO126" s="817"/>
      <c r="DP126" s="817"/>
      <c r="DQ126" s="817" t="s">
        <v>441</v>
      </c>
      <c r="DR126" s="817"/>
      <c r="DS126" s="817"/>
      <c r="DT126" s="817"/>
      <c r="DU126" s="817"/>
      <c r="DV126" s="794" t="s">
        <v>131</v>
      </c>
      <c r="DW126" s="794"/>
      <c r="DX126" s="794"/>
      <c r="DY126" s="794"/>
      <c r="DZ126" s="795"/>
    </row>
    <row r="127" spans="1:130" s="230" customFormat="1" ht="26.25" customHeight="1" x14ac:dyDescent="0.15">
      <c r="A127" s="822"/>
      <c r="B127" s="823"/>
      <c r="C127" s="838" t="s">
        <v>479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9191</v>
      </c>
      <c r="AB127" s="780"/>
      <c r="AC127" s="780"/>
      <c r="AD127" s="780"/>
      <c r="AE127" s="781"/>
      <c r="AF127" s="782">
        <v>19428</v>
      </c>
      <c r="AG127" s="780"/>
      <c r="AH127" s="780"/>
      <c r="AI127" s="780"/>
      <c r="AJ127" s="781"/>
      <c r="AK127" s="782">
        <v>11106</v>
      </c>
      <c r="AL127" s="780"/>
      <c r="AM127" s="780"/>
      <c r="AN127" s="780"/>
      <c r="AO127" s="781"/>
      <c r="AP127" s="824">
        <v>0</v>
      </c>
      <c r="AQ127" s="825"/>
      <c r="AR127" s="825"/>
      <c r="AS127" s="825"/>
      <c r="AT127" s="826"/>
      <c r="AU127" s="232"/>
      <c r="AV127" s="232"/>
      <c r="AW127" s="232"/>
      <c r="AX127" s="841" t="s">
        <v>480</v>
      </c>
      <c r="AY127" s="812"/>
      <c r="AZ127" s="812"/>
      <c r="BA127" s="812"/>
      <c r="BB127" s="812"/>
      <c r="BC127" s="812"/>
      <c r="BD127" s="812"/>
      <c r="BE127" s="813"/>
      <c r="BF127" s="811" t="s">
        <v>481</v>
      </c>
      <c r="BG127" s="812"/>
      <c r="BH127" s="812"/>
      <c r="BI127" s="812"/>
      <c r="BJ127" s="812"/>
      <c r="BK127" s="812"/>
      <c r="BL127" s="813"/>
      <c r="BM127" s="811" t="s">
        <v>482</v>
      </c>
      <c r="BN127" s="812"/>
      <c r="BO127" s="812"/>
      <c r="BP127" s="812"/>
      <c r="BQ127" s="812"/>
      <c r="BR127" s="812"/>
      <c r="BS127" s="813"/>
      <c r="BT127" s="811" t="s">
        <v>483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484</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441</v>
      </c>
      <c r="DR127" s="817"/>
      <c r="DS127" s="817"/>
      <c r="DT127" s="817"/>
      <c r="DU127" s="817"/>
      <c r="DV127" s="794" t="s">
        <v>131</v>
      </c>
      <c r="DW127" s="794"/>
      <c r="DX127" s="794"/>
      <c r="DY127" s="794"/>
      <c r="DZ127" s="795"/>
    </row>
    <row r="128" spans="1:130" s="230" customFormat="1" ht="26.25" customHeight="1" thickBot="1" x14ac:dyDescent="0.2">
      <c r="A128" s="796" t="s">
        <v>485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486</v>
      </c>
      <c r="X128" s="798"/>
      <c r="Y128" s="798"/>
      <c r="Z128" s="799"/>
      <c r="AA128" s="800">
        <v>511436</v>
      </c>
      <c r="AB128" s="801"/>
      <c r="AC128" s="801"/>
      <c r="AD128" s="801"/>
      <c r="AE128" s="802"/>
      <c r="AF128" s="803">
        <v>489088</v>
      </c>
      <c r="AG128" s="801"/>
      <c r="AH128" s="801"/>
      <c r="AI128" s="801"/>
      <c r="AJ128" s="802"/>
      <c r="AK128" s="803">
        <v>442818</v>
      </c>
      <c r="AL128" s="801"/>
      <c r="AM128" s="801"/>
      <c r="AN128" s="801"/>
      <c r="AO128" s="802"/>
      <c r="AP128" s="804"/>
      <c r="AQ128" s="805"/>
      <c r="AR128" s="805"/>
      <c r="AS128" s="805"/>
      <c r="AT128" s="806"/>
      <c r="AU128" s="232"/>
      <c r="AV128" s="232"/>
      <c r="AW128" s="232"/>
      <c r="AX128" s="807" t="s">
        <v>487</v>
      </c>
      <c r="AY128" s="808"/>
      <c r="AZ128" s="808"/>
      <c r="BA128" s="808"/>
      <c r="BB128" s="808"/>
      <c r="BC128" s="808"/>
      <c r="BD128" s="808"/>
      <c r="BE128" s="809"/>
      <c r="BF128" s="786" t="s">
        <v>397</v>
      </c>
      <c r="BG128" s="787"/>
      <c r="BH128" s="787"/>
      <c r="BI128" s="787"/>
      <c r="BJ128" s="787"/>
      <c r="BK128" s="787"/>
      <c r="BL128" s="810"/>
      <c r="BM128" s="786">
        <v>11.95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488</v>
      </c>
      <c r="CQ128" s="730"/>
      <c r="CR128" s="730"/>
      <c r="CS128" s="730"/>
      <c r="CT128" s="730"/>
      <c r="CU128" s="730"/>
      <c r="CV128" s="730"/>
      <c r="CW128" s="730"/>
      <c r="CX128" s="730"/>
      <c r="CY128" s="730"/>
      <c r="CZ128" s="730"/>
      <c r="DA128" s="730"/>
      <c r="DB128" s="730"/>
      <c r="DC128" s="730"/>
      <c r="DD128" s="730"/>
      <c r="DE128" s="730"/>
      <c r="DF128" s="731"/>
      <c r="DG128" s="790" t="s">
        <v>441</v>
      </c>
      <c r="DH128" s="791"/>
      <c r="DI128" s="791"/>
      <c r="DJ128" s="791"/>
      <c r="DK128" s="791"/>
      <c r="DL128" s="791" t="s">
        <v>131</v>
      </c>
      <c r="DM128" s="791"/>
      <c r="DN128" s="791"/>
      <c r="DO128" s="791"/>
      <c r="DP128" s="791"/>
      <c r="DQ128" s="791" t="s">
        <v>131</v>
      </c>
      <c r="DR128" s="791"/>
      <c r="DS128" s="791"/>
      <c r="DT128" s="791"/>
      <c r="DU128" s="791"/>
      <c r="DV128" s="792" t="s">
        <v>131</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489</v>
      </c>
      <c r="X129" s="777"/>
      <c r="Y129" s="777"/>
      <c r="Z129" s="778"/>
      <c r="AA129" s="779">
        <v>26178183</v>
      </c>
      <c r="AB129" s="780"/>
      <c r="AC129" s="780"/>
      <c r="AD129" s="780"/>
      <c r="AE129" s="781"/>
      <c r="AF129" s="782">
        <v>27693827</v>
      </c>
      <c r="AG129" s="780"/>
      <c r="AH129" s="780"/>
      <c r="AI129" s="780"/>
      <c r="AJ129" s="781"/>
      <c r="AK129" s="782">
        <v>27201758</v>
      </c>
      <c r="AL129" s="780"/>
      <c r="AM129" s="780"/>
      <c r="AN129" s="780"/>
      <c r="AO129" s="781"/>
      <c r="AP129" s="783"/>
      <c r="AQ129" s="784"/>
      <c r="AR129" s="784"/>
      <c r="AS129" s="784"/>
      <c r="AT129" s="785"/>
      <c r="AU129" s="233"/>
      <c r="AV129" s="233"/>
      <c r="AW129" s="233"/>
      <c r="AX129" s="751" t="s">
        <v>490</v>
      </c>
      <c r="AY129" s="752"/>
      <c r="AZ129" s="752"/>
      <c r="BA129" s="752"/>
      <c r="BB129" s="752"/>
      <c r="BC129" s="752"/>
      <c r="BD129" s="752"/>
      <c r="BE129" s="753"/>
      <c r="BF129" s="770" t="s">
        <v>131</v>
      </c>
      <c r="BG129" s="771"/>
      <c r="BH129" s="771"/>
      <c r="BI129" s="771"/>
      <c r="BJ129" s="771"/>
      <c r="BK129" s="771"/>
      <c r="BL129" s="772"/>
      <c r="BM129" s="770">
        <v>16.95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492</v>
      </c>
      <c r="X130" s="777"/>
      <c r="Y130" s="777"/>
      <c r="Z130" s="778"/>
      <c r="AA130" s="779">
        <v>3407156</v>
      </c>
      <c r="AB130" s="780"/>
      <c r="AC130" s="780"/>
      <c r="AD130" s="780"/>
      <c r="AE130" s="781"/>
      <c r="AF130" s="782">
        <v>3528952</v>
      </c>
      <c r="AG130" s="780"/>
      <c r="AH130" s="780"/>
      <c r="AI130" s="780"/>
      <c r="AJ130" s="781"/>
      <c r="AK130" s="782">
        <v>3592342</v>
      </c>
      <c r="AL130" s="780"/>
      <c r="AM130" s="780"/>
      <c r="AN130" s="780"/>
      <c r="AO130" s="781"/>
      <c r="AP130" s="783"/>
      <c r="AQ130" s="784"/>
      <c r="AR130" s="784"/>
      <c r="AS130" s="784"/>
      <c r="AT130" s="785"/>
      <c r="AU130" s="233"/>
      <c r="AV130" s="233"/>
      <c r="AW130" s="233"/>
      <c r="AX130" s="751" t="s">
        <v>493</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494</v>
      </c>
      <c r="X131" s="761"/>
      <c r="Y131" s="761"/>
      <c r="Z131" s="762"/>
      <c r="AA131" s="763">
        <v>22771027</v>
      </c>
      <c r="AB131" s="764"/>
      <c r="AC131" s="764"/>
      <c r="AD131" s="764"/>
      <c r="AE131" s="765"/>
      <c r="AF131" s="766">
        <v>24164875</v>
      </c>
      <c r="AG131" s="764"/>
      <c r="AH131" s="764"/>
      <c r="AI131" s="764"/>
      <c r="AJ131" s="765"/>
      <c r="AK131" s="766">
        <v>23609416</v>
      </c>
      <c r="AL131" s="764"/>
      <c r="AM131" s="764"/>
      <c r="AN131" s="764"/>
      <c r="AO131" s="765"/>
      <c r="AP131" s="767"/>
      <c r="AQ131" s="768"/>
      <c r="AR131" s="768"/>
      <c r="AS131" s="768"/>
      <c r="AT131" s="769"/>
      <c r="AU131" s="233"/>
      <c r="AV131" s="233"/>
      <c r="AW131" s="233"/>
      <c r="AX131" s="729" t="s">
        <v>495</v>
      </c>
      <c r="AY131" s="730"/>
      <c r="AZ131" s="730"/>
      <c r="BA131" s="730"/>
      <c r="BB131" s="730"/>
      <c r="BC131" s="730"/>
      <c r="BD131" s="730"/>
      <c r="BE131" s="731"/>
      <c r="BF131" s="732" t="s">
        <v>131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497</v>
      </c>
      <c r="W132" s="742"/>
      <c r="X132" s="742"/>
      <c r="Y132" s="742"/>
      <c r="Z132" s="743"/>
      <c r="AA132" s="744">
        <v>5.9640261280000004</v>
      </c>
      <c r="AB132" s="745"/>
      <c r="AC132" s="745"/>
      <c r="AD132" s="745"/>
      <c r="AE132" s="746"/>
      <c r="AF132" s="747">
        <v>5.5076014259999999</v>
      </c>
      <c r="AG132" s="745"/>
      <c r="AH132" s="745"/>
      <c r="AI132" s="745"/>
      <c r="AJ132" s="746"/>
      <c r="AK132" s="747">
        <v>5.9628497380000001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498</v>
      </c>
      <c r="W133" s="721"/>
      <c r="X133" s="721"/>
      <c r="Y133" s="721"/>
      <c r="Z133" s="722"/>
      <c r="AA133" s="723">
        <v>6.1</v>
      </c>
      <c r="AB133" s="724"/>
      <c r="AC133" s="724"/>
      <c r="AD133" s="724"/>
      <c r="AE133" s="725"/>
      <c r="AF133" s="723">
        <v>5.8</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gDecnNWwKVkQirkPvNJ34oiSKAf7KZFL6wo2524+bKfgsZunHBWLWb7shpz7gSlAnySx+/cddPf+LDj4Ek5yg==" saltValue="rRsGcAcgHPq8VL4bL8OsZ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U31" zoomScaleNormal="85" zoomScaleSheetLayoutView="100" workbookViewId="0">
      <selection activeCell="CJ27" sqref="CJ2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ieeVxGW1D45rPyGqBp1ZoAy70UYm9ahxpw2J8gSYlzha1f692Jxo9ruHj6uJZRafSJo7rgYgSKrYSObxamBAQ==" saltValue="MPq/KJ3Potwx4RObuBNF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67"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NJmOtgSTdhZihAEI08fGIGt3MSjL/p+v47qAlddAMPULwABwwholgA0UG5Epru6fWGyI7nYlEQfoFDnDGCbwg==" saltValue="1j1IpmwS49Dj4n2FD/wC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6"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507</v>
      </c>
      <c r="AL9" s="1131"/>
      <c r="AM9" s="1131"/>
      <c r="AN9" s="1132"/>
      <c r="AO9" s="281">
        <v>6835143</v>
      </c>
      <c r="AP9" s="281">
        <v>67831</v>
      </c>
      <c r="AQ9" s="282">
        <v>74545</v>
      </c>
      <c r="AR9" s="283">
        <v>-9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508</v>
      </c>
      <c r="AL10" s="1131"/>
      <c r="AM10" s="1131"/>
      <c r="AN10" s="1132"/>
      <c r="AO10" s="284">
        <v>875332</v>
      </c>
      <c r="AP10" s="284">
        <v>8687</v>
      </c>
      <c r="AQ10" s="285">
        <v>6960</v>
      </c>
      <c r="AR10" s="286">
        <v>24.8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509</v>
      </c>
      <c r="AL11" s="1131"/>
      <c r="AM11" s="1131"/>
      <c r="AN11" s="1132"/>
      <c r="AO11" s="284">
        <v>3212</v>
      </c>
      <c r="AP11" s="284">
        <v>32</v>
      </c>
      <c r="AQ11" s="285">
        <v>1657</v>
      </c>
      <c r="AR11" s="286">
        <v>-98.1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510</v>
      </c>
      <c r="AL12" s="1131"/>
      <c r="AM12" s="1131"/>
      <c r="AN12" s="1132"/>
      <c r="AO12" s="284" t="s">
        <v>511</v>
      </c>
      <c r="AP12" s="284" t="s">
        <v>511</v>
      </c>
      <c r="AQ12" s="285">
        <v>14</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512</v>
      </c>
      <c r="AL13" s="1131"/>
      <c r="AM13" s="1131"/>
      <c r="AN13" s="1132"/>
      <c r="AO13" s="284">
        <v>229480</v>
      </c>
      <c r="AP13" s="284">
        <v>2277</v>
      </c>
      <c r="AQ13" s="285">
        <v>2261</v>
      </c>
      <c r="AR13" s="286">
        <v>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513</v>
      </c>
      <c r="AL14" s="1131"/>
      <c r="AM14" s="1131"/>
      <c r="AN14" s="1132"/>
      <c r="AO14" s="284">
        <v>307430</v>
      </c>
      <c r="AP14" s="284">
        <v>3051</v>
      </c>
      <c r="AQ14" s="285">
        <v>2850</v>
      </c>
      <c r="AR14" s="286">
        <v>7.1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514</v>
      </c>
      <c r="AL15" s="1134"/>
      <c r="AM15" s="1134"/>
      <c r="AN15" s="1135"/>
      <c r="AO15" s="284">
        <v>-529710</v>
      </c>
      <c r="AP15" s="284">
        <v>-5257</v>
      </c>
      <c r="AQ15" s="285">
        <v>-5601</v>
      </c>
      <c r="AR15" s="286">
        <v>-6.1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7720887</v>
      </c>
      <c r="AP16" s="284">
        <v>76621</v>
      </c>
      <c r="AQ16" s="285">
        <v>82686</v>
      </c>
      <c r="AR16" s="286">
        <v>-7.3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519</v>
      </c>
      <c r="AL21" s="1137"/>
      <c r="AM21" s="1137"/>
      <c r="AN21" s="1138"/>
      <c r="AO21" s="297">
        <v>6.89</v>
      </c>
      <c r="AP21" s="298">
        <v>7.92</v>
      </c>
      <c r="AQ21" s="299">
        <v>-1.03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520</v>
      </c>
      <c r="AL22" s="1137"/>
      <c r="AM22" s="1137"/>
      <c r="AN22" s="1138"/>
      <c r="AO22" s="302">
        <v>97.3</v>
      </c>
      <c r="AP22" s="303">
        <v>98.1</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524</v>
      </c>
      <c r="AL32" s="1121"/>
      <c r="AM32" s="1121"/>
      <c r="AN32" s="1122"/>
      <c r="AO32" s="312">
        <v>4606979</v>
      </c>
      <c r="AP32" s="312">
        <v>45719</v>
      </c>
      <c r="AQ32" s="313">
        <v>59490</v>
      </c>
      <c r="AR32" s="314">
        <v>-23.1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525</v>
      </c>
      <c r="AL33" s="1121"/>
      <c r="AM33" s="1121"/>
      <c r="AN33" s="1122"/>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526</v>
      </c>
      <c r="AL34" s="1121"/>
      <c r="AM34" s="1121"/>
      <c r="AN34" s="1122"/>
      <c r="AO34" s="312" t="s">
        <v>511</v>
      </c>
      <c r="AP34" s="312" t="s">
        <v>511</v>
      </c>
      <c r="AQ34" s="313">
        <v>23</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527</v>
      </c>
      <c r="AL35" s="1121"/>
      <c r="AM35" s="1121"/>
      <c r="AN35" s="1122"/>
      <c r="AO35" s="312">
        <v>394086</v>
      </c>
      <c r="AP35" s="312">
        <v>3911</v>
      </c>
      <c r="AQ35" s="313">
        <v>14537</v>
      </c>
      <c r="AR35" s="314">
        <v>-73.099999999999994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528</v>
      </c>
      <c r="AL36" s="1121"/>
      <c r="AM36" s="1121"/>
      <c r="AN36" s="1122"/>
      <c r="AO36" s="312">
        <v>405813</v>
      </c>
      <c r="AP36" s="312">
        <v>4027</v>
      </c>
      <c r="AQ36" s="313">
        <v>1262</v>
      </c>
      <c r="AR36" s="314">
        <v>219.1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529</v>
      </c>
      <c r="AL37" s="1121"/>
      <c r="AM37" s="1121"/>
      <c r="AN37" s="1122"/>
      <c r="AO37" s="312">
        <v>36076</v>
      </c>
      <c r="AP37" s="312">
        <v>358</v>
      </c>
      <c r="AQ37" s="313">
        <v>550</v>
      </c>
      <c r="AR37" s="314">
        <v>-34.9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530</v>
      </c>
      <c r="AL38" s="1124"/>
      <c r="AM38" s="1124"/>
      <c r="AN38" s="1125"/>
      <c r="AO38" s="315" t="s">
        <v>511</v>
      </c>
      <c r="AP38" s="315" t="s">
        <v>511</v>
      </c>
      <c r="AQ38" s="316">
        <v>1</v>
      </c>
      <c r="AR38" s="304" t="s">
        <v>511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531</v>
      </c>
      <c r="AL39" s="1124"/>
      <c r="AM39" s="1124"/>
      <c r="AN39" s="1125"/>
      <c r="AO39" s="312">
        <v>-442818</v>
      </c>
      <c r="AP39" s="312">
        <v>-4394</v>
      </c>
      <c r="AQ39" s="313">
        <v>-3806</v>
      </c>
      <c r="AR39" s="314">
        <v>15.4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532</v>
      </c>
      <c r="AL40" s="1121"/>
      <c r="AM40" s="1121"/>
      <c r="AN40" s="1122"/>
      <c r="AO40" s="312">
        <v>-3592342</v>
      </c>
      <c r="AP40" s="312">
        <v>-35650</v>
      </c>
      <c r="AQ40" s="313">
        <v>-49917</v>
      </c>
      <c r="AR40" s="314">
        <v>-28.6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306</v>
      </c>
      <c r="AL41" s="1127"/>
      <c r="AM41" s="1127"/>
      <c r="AN41" s="1128"/>
      <c r="AO41" s="312">
        <v>1407794</v>
      </c>
      <c r="AP41" s="312">
        <v>13971</v>
      </c>
      <c r="AQ41" s="313">
        <v>22139</v>
      </c>
      <c r="AR41" s="314">
        <v>-36.9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502</v>
      </c>
      <c r="AN49" s="1115" t="s">
        <v>536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7363482</v>
      </c>
      <c r="AN51" s="334">
        <v>71032</v>
      </c>
      <c r="AO51" s="335">
        <v>-5.3</v>
      </c>
      <c r="AP51" s="336">
        <v>66863</v>
      </c>
      <c r="AQ51" s="337">
        <v>-2.6</v>
      </c>
      <c r="AR51" s="338">
        <v>-2.7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4037397</v>
      </c>
      <c r="AN52" s="342">
        <v>38947</v>
      </c>
      <c r="AO52" s="343">
        <v>3</v>
      </c>
      <c r="AP52" s="344">
        <v>32770</v>
      </c>
      <c r="AQ52" s="345">
        <v>1.4</v>
      </c>
      <c r="AR52" s="346">
        <v>1.6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7556073</v>
      </c>
      <c r="AN53" s="334">
        <v>73449</v>
      </c>
      <c r="AO53" s="335">
        <v>3.4</v>
      </c>
      <c r="AP53" s="336">
        <v>72051</v>
      </c>
      <c r="AQ53" s="337">
        <v>7.8</v>
      </c>
      <c r="AR53" s="338">
        <v>-4.4000000000000004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4166651</v>
      </c>
      <c r="AN54" s="342">
        <v>40502</v>
      </c>
      <c r="AO54" s="343">
        <v>4</v>
      </c>
      <c r="AP54" s="344">
        <v>34140</v>
      </c>
      <c r="AQ54" s="345">
        <v>4.2</v>
      </c>
      <c r="AR54" s="346">
        <v>-0.2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6698409</v>
      </c>
      <c r="AN55" s="334">
        <v>65542</v>
      </c>
      <c r="AO55" s="335">
        <v>-10.8</v>
      </c>
      <c r="AP55" s="336">
        <v>72756</v>
      </c>
      <c r="AQ55" s="337">
        <v>1</v>
      </c>
      <c r="AR55" s="338">
        <v>-11.8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3074730</v>
      </c>
      <c r="AN56" s="342">
        <v>30085</v>
      </c>
      <c r="AO56" s="343">
        <v>-25.7</v>
      </c>
      <c r="AP56" s="344">
        <v>32117</v>
      </c>
      <c r="AQ56" s="345">
        <v>-5.9</v>
      </c>
      <c r="AR56" s="346">
        <v>-19.8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5641388</v>
      </c>
      <c r="AN57" s="334">
        <v>55568</v>
      </c>
      <c r="AO57" s="335">
        <v>-15.2</v>
      </c>
      <c r="AP57" s="336">
        <v>62281</v>
      </c>
      <c r="AQ57" s="337">
        <v>-14.4</v>
      </c>
      <c r="AR57" s="338">
        <v>-0.8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2930070</v>
      </c>
      <c r="AN58" s="342">
        <v>28861</v>
      </c>
      <c r="AO58" s="343">
        <v>-4.0999999999999996</v>
      </c>
      <c r="AP58" s="344">
        <v>38152</v>
      </c>
      <c r="AQ58" s="345">
        <v>18.8</v>
      </c>
      <c r="AR58" s="346">
        <v>-22.9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4444730</v>
      </c>
      <c r="AN59" s="334">
        <v>44109</v>
      </c>
      <c r="AO59" s="335">
        <v>-20.6</v>
      </c>
      <c r="AP59" s="336">
        <v>58940</v>
      </c>
      <c r="AQ59" s="337">
        <v>-5.4</v>
      </c>
      <c r="AR59" s="338">
        <v>-15.2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2192816</v>
      </c>
      <c r="AN60" s="342">
        <v>21761</v>
      </c>
      <c r="AO60" s="343">
        <v>-24.6</v>
      </c>
      <c r="AP60" s="344">
        <v>33486</v>
      </c>
      <c r="AQ60" s="345">
        <v>-12.2</v>
      </c>
      <c r="AR60" s="346">
        <v>-12.4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6340816</v>
      </c>
      <c r="AN61" s="349">
        <v>61940</v>
      </c>
      <c r="AO61" s="350">
        <v>-9.6999999999999993</v>
      </c>
      <c r="AP61" s="351">
        <v>66578</v>
      </c>
      <c r="AQ61" s="352">
        <v>-2.7</v>
      </c>
      <c r="AR61" s="338">
        <v>-7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3280333</v>
      </c>
      <c r="AN62" s="342">
        <v>32031</v>
      </c>
      <c r="AO62" s="343">
        <v>-9.5</v>
      </c>
      <c r="AP62" s="344">
        <v>34133</v>
      </c>
      <c r="AQ62" s="345">
        <v>1.3</v>
      </c>
      <c r="AR62" s="346">
        <v>-10.8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ubzfiuY5OZ+C+25EFI3bdprHmpAbuns5KsvUN34WcKElqco743PQrZEcwZ71sgHSXO/gFzzy71qdbcJXzRl6Q==" saltValue="C8Vc6dMYwdn/x6r6FbYU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b9LJmFKnYq+4i1+x9R/Z3lCvAJDNfCwutHI5dKBw8cqBRHShdSI2UCD/0zgddMHZRBVTgtU51Cucmr6JC1urEg==" saltValue="yO256V2ibDSoWZG0Qz6O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7" zoomScaleNormal="100" zoomScaleSheetLayoutView="55" workbookViewId="0">
      <selection activeCell="CN93" sqref="CN9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prvG0nF0NRUnQSGYnkcQzYhH5cnLl4LxNV7kTw7j0pdCZbXfjD5+Er1mGw8gC3xc08MUAzC4/xST3ppE5L7edA==" saltValue="fW0YDuWq07uvaJvBq12N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4" zoomScaleSheetLayoutView="100" workbookViewId="0">
      <selection activeCell="I44" sqref="I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39" t="s">
        <v>3</v>
      </c>
      <c r="D47" s="1139"/>
      <c r="E47" s="1140"/>
      <c r="F47" s="11">
        <v>21.63</v>
      </c>
      <c r="G47" s="12">
        <v>23.24</v>
      </c>
      <c r="H47" s="12">
        <v>21.14</v>
      </c>
      <c r="I47" s="12">
        <v>21.24</v>
      </c>
      <c r="J47" s="13">
        <v>24.92</v>
      </c>
    </row>
    <row r="48" spans="2:10" ht="57.75" customHeight="1" x14ac:dyDescent="0.15">
      <c r="B48" s="14"/>
      <c r="C48" s="1141" t="s">
        <v>4</v>
      </c>
      <c r="D48" s="1141"/>
      <c r="E48" s="1142"/>
      <c r="F48" s="15">
        <v>9.4499999999999993</v>
      </c>
      <c r="G48" s="16">
        <v>8.6</v>
      </c>
      <c r="H48" s="16">
        <v>10.31</v>
      </c>
      <c r="I48" s="16">
        <v>8.99</v>
      </c>
      <c r="J48" s="17">
        <v>5.71</v>
      </c>
    </row>
    <row r="49" spans="2:10" ht="57.75" customHeight="1" thickBot="1" x14ac:dyDescent="0.2">
      <c r="B49" s="18"/>
      <c r="C49" s="1143" t="s">
        <v>5</v>
      </c>
      <c r="D49" s="1143"/>
      <c r="E49" s="1144"/>
      <c r="F49" s="19">
        <v>1.27</v>
      </c>
      <c r="G49" s="20">
        <v>0.69</v>
      </c>
      <c r="H49" s="20">
        <v>0.32</v>
      </c>
      <c r="I49" s="20">
        <v>0.5</v>
      </c>
      <c r="J49" s="21" t="s">
        <v>557</v>
      </c>
    </row>
    <row r="50" spans="2:10" x14ac:dyDescent="0.15"/>
  </sheetData>
  <sheetProtection algorithmName="SHA-512" hashValue="U+6Qq5OkBcq6qrENBt/ZT1aEMQ9Nghog7MPDUdW+qFk097ArJKgzK8mN5+49yRbumGldF56gHhd/bY1bFJpvMQ==" saltValue="jYgFDKPdFYBrIBlA1rKD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2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51" t="s">
        <v>558</v>
      </c>
      <c r="D34" s="1151"/>
      <c r="E34" s="1152"/>
      <c r="F34" s="32">
        <v>11</v>
      </c>
      <c r="G34" s="33">
        <v>12.15</v>
      </c>
      <c r="H34" s="33">
        <v>12.33</v>
      </c>
      <c r="I34" s="33">
        <v>11.91</v>
      </c>
      <c r="J34" s="34">
        <v>11.95</v>
      </c>
      <c r="K34" s="22"/>
      <c r="L34" s="22"/>
      <c r="M34" s="22"/>
      <c r="N34" s="22"/>
      <c r="O34" s="22"/>
      <c r="P34" s="22"/>
    </row>
    <row r="35" spans="1:16" ht="39" customHeight="1" x14ac:dyDescent="0.15">
      <c r="A35" s="22"/>
      <c r="B35" s="35"/>
      <c r="C35" s="1145" t="s">
        <v>559</v>
      </c>
      <c r="D35" s="1146"/>
      <c r="E35" s="1147"/>
      <c r="F35" s="36">
        <v>9.44</v>
      </c>
      <c r="G35" s="37">
        <v>8.59</v>
      </c>
      <c r="H35" s="37">
        <v>10.31</v>
      </c>
      <c r="I35" s="37">
        <v>8.99</v>
      </c>
      <c r="J35" s="38">
        <v>5.7</v>
      </c>
      <c r="K35" s="22"/>
      <c r="L35" s="22"/>
      <c r="M35" s="22"/>
      <c r="N35" s="22"/>
      <c r="O35" s="22"/>
      <c r="P35" s="22"/>
    </row>
    <row r="36" spans="1:16" ht="39" customHeight="1" x14ac:dyDescent="0.15">
      <c r="A36" s="22"/>
      <c r="B36" s="35"/>
      <c r="C36" s="1145" t="s">
        <v>560</v>
      </c>
      <c r="D36" s="1146"/>
      <c r="E36" s="1147"/>
      <c r="F36" s="36">
        <v>0.88</v>
      </c>
      <c r="G36" s="37">
        <v>0.98</v>
      </c>
      <c r="H36" s="37">
        <v>0.97</v>
      </c>
      <c r="I36" s="37">
        <v>1.31</v>
      </c>
      <c r="J36" s="38">
        <v>1.87</v>
      </c>
      <c r="K36" s="22"/>
      <c r="L36" s="22"/>
      <c r="M36" s="22"/>
      <c r="N36" s="22"/>
      <c r="O36" s="22"/>
      <c r="P36" s="22"/>
    </row>
    <row r="37" spans="1:16" ht="39" customHeight="1" x14ac:dyDescent="0.15">
      <c r="A37" s="22"/>
      <c r="B37" s="35"/>
      <c r="C37" s="1145" t="s">
        <v>561</v>
      </c>
      <c r="D37" s="1146"/>
      <c r="E37" s="1147"/>
      <c r="F37" s="36">
        <v>1.06</v>
      </c>
      <c r="G37" s="37">
        <v>0.64</v>
      </c>
      <c r="H37" s="37">
        <v>0.55000000000000004</v>
      </c>
      <c r="I37" s="37">
        <v>0.98</v>
      </c>
      <c r="J37" s="38">
        <v>1.83</v>
      </c>
      <c r="K37" s="22"/>
      <c r="L37" s="22"/>
      <c r="M37" s="22"/>
      <c r="N37" s="22"/>
      <c r="O37" s="22"/>
      <c r="P37" s="22"/>
    </row>
    <row r="38" spans="1:16" ht="39" customHeight="1" x14ac:dyDescent="0.15">
      <c r="A38" s="22"/>
      <c r="B38" s="35"/>
      <c r="C38" s="1145" t="s">
        <v>562</v>
      </c>
      <c r="D38" s="1146"/>
      <c r="E38" s="1147"/>
      <c r="F38" s="36" t="s">
        <v>511</v>
      </c>
      <c r="G38" s="37" t="s">
        <v>511</v>
      </c>
      <c r="H38" s="37">
        <v>0.71</v>
      </c>
      <c r="I38" s="37">
        <v>0.89</v>
      </c>
      <c r="J38" s="38">
        <v>1.1299999999999999</v>
      </c>
      <c r="K38" s="22"/>
      <c r="L38" s="22"/>
      <c r="M38" s="22"/>
      <c r="N38" s="22"/>
      <c r="O38" s="22"/>
      <c r="P38" s="22"/>
    </row>
    <row r="39" spans="1:16" ht="39" customHeight="1" x14ac:dyDescent="0.15">
      <c r="A39" s="22"/>
      <c r="B39" s="35"/>
      <c r="C39" s="1145" t="s">
        <v>563</v>
      </c>
      <c r="D39" s="1146"/>
      <c r="E39" s="1147"/>
      <c r="F39" s="36">
        <v>0.03</v>
      </c>
      <c r="G39" s="37">
        <v>0.04</v>
      </c>
      <c r="H39" s="37">
        <v>0.03</v>
      </c>
      <c r="I39" s="37">
        <v>0.04</v>
      </c>
      <c r="J39" s="38">
        <v>0.04</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564</v>
      </c>
      <c r="D42" s="1146"/>
      <c r="E42" s="1147"/>
      <c r="F42" s="36" t="s">
        <v>511</v>
      </c>
      <c r="G42" s="37" t="s">
        <v>511</v>
      </c>
      <c r="H42" s="37" t="s">
        <v>511</v>
      </c>
      <c r="I42" s="37" t="s">
        <v>511</v>
      </c>
      <c r="J42" s="38" t="s">
        <v>511</v>
      </c>
      <c r="K42" s="22"/>
      <c r="L42" s="22"/>
      <c r="M42" s="22"/>
      <c r="N42" s="22"/>
      <c r="O42" s="22"/>
      <c r="P42" s="22"/>
    </row>
    <row r="43" spans="1:16" ht="39" customHeight="1" thickBot="1" x14ac:dyDescent="0.2">
      <c r="A43" s="22"/>
      <c r="B43" s="40"/>
      <c r="C43" s="1148" t="s">
        <v>565</v>
      </c>
      <c r="D43" s="1149"/>
      <c r="E43" s="1150"/>
      <c r="F43" s="41">
        <v>0.19</v>
      </c>
      <c r="G43" s="42">
        <v>0.3</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pb9IpDmpfDvtbWVOGPECcndEcXk474nu0CXkAYpIg+saHCKM7zcm2Tp/JlsqXenJRzLP+CopCIwxv2YPUmaQQ==" saltValue="R3OXqybpccV6/MpC6T4n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4310</v>
      </c>
      <c r="L45" s="60">
        <v>4209</v>
      </c>
      <c r="M45" s="60">
        <v>4410</v>
      </c>
      <c r="N45" s="60">
        <v>4472</v>
      </c>
      <c r="O45" s="61">
        <v>4607</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511</v>
      </c>
      <c r="L46" s="64" t="s">
        <v>511</v>
      </c>
      <c r="M46" s="64" t="s">
        <v>511</v>
      </c>
      <c r="N46" s="64" t="s">
        <v>511</v>
      </c>
      <c r="O46" s="65" t="s">
        <v>511</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511</v>
      </c>
      <c r="L47" s="64" t="s">
        <v>511</v>
      </c>
      <c r="M47" s="64" t="s">
        <v>511</v>
      </c>
      <c r="N47" s="64" t="s">
        <v>511</v>
      </c>
      <c r="O47" s="65" t="s">
        <v>511</v>
      </c>
      <c r="P47" s="48"/>
      <c r="Q47" s="48"/>
      <c r="R47" s="48"/>
      <c r="S47" s="48"/>
      <c r="T47" s="48"/>
      <c r="U47" s="48"/>
    </row>
    <row r="48" spans="1:21" ht="30.75" customHeight="1" x14ac:dyDescent="0.15">
      <c r="A48" s="48"/>
      <c r="B48" s="1178"/>
      <c r="C48" s="1179"/>
      <c r="D48" s="62"/>
      <c r="E48" s="1155" t="s">
        <v>15</v>
      </c>
      <c r="F48" s="1155"/>
      <c r="G48" s="1155"/>
      <c r="H48" s="1155"/>
      <c r="I48" s="1155"/>
      <c r="J48" s="1156"/>
      <c r="K48" s="63">
        <v>427</v>
      </c>
      <c r="L48" s="64">
        <v>383</v>
      </c>
      <c r="M48" s="64">
        <v>370</v>
      </c>
      <c r="N48" s="64">
        <v>381</v>
      </c>
      <c r="O48" s="65">
        <v>394</v>
      </c>
      <c r="P48" s="48"/>
      <c r="Q48" s="48"/>
      <c r="R48" s="48"/>
      <c r="S48" s="48"/>
      <c r="T48" s="48"/>
      <c r="U48" s="48"/>
    </row>
    <row r="49" spans="1:21" ht="30.75" customHeight="1" x14ac:dyDescent="0.15">
      <c r="A49" s="48"/>
      <c r="B49" s="1178"/>
      <c r="C49" s="1179"/>
      <c r="D49" s="62"/>
      <c r="E49" s="1155" t="s">
        <v>16</v>
      </c>
      <c r="F49" s="1155"/>
      <c r="G49" s="1155"/>
      <c r="H49" s="1155"/>
      <c r="I49" s="1155"/>
      <c r="J49" s="1156"/>
      <c r="K49" s="63">
        <v>474</v>
      </c>
      <c r="L49" s="64">
        <v>483</v>
      </c>
      <c r="M49" s="64">
        <v>462</v>
      </c>
      <c r="N49" s="64">
        <v>451</v>
      </c>
      <c r="O49" s="65">
        <v>406</v>
      </c>
      <c r="P49" s="48"/>
      <c r="Q49" s="48"/>
      <c r="R49" s="48"/>
      <c r="S49" s="48"/>
      <c r="T49" s="48"/>
      <c r="U49" s="48"/>
    </row>
    <row r="50" spans="1:21" ht="30.75" customHeight="1" x14ac:dyDescent="0.15">
      <c r="A50" s="48"/>
      <c r="B50" s="1178"/>
      <c r="C50" s="1179"/>
      <c r="D50" s="62"/>
      <c r="E50" s="1155" t="s">
        <v>17</v>
      </c>
      <c r="F50" s="1155"/>
      <c r="G50" s="1155"/>
      <c r="H50" s="1155"/>
      <c r="I50" s="1155"/>
      <c r="J50" s="1156"/>
      <c r="K50" s="63">
        <v>109</v>
      </c>
      <c r="L50" s="64">
        <v>42</v>
      </c>
      <c r="M50" s="64">
        <v>34</v>
      </c>
      <c r="N50" s="64">
        <v>44</v>
      </c>
      <c r="O50" s="65">
        <v>36</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511</v>
      </c>
      <c r="L51" s="64" t="s">
        <v>511</v>
      </c>
      <c r="M51" s="64" t="s">
        <v>511</v>
      </c>
      <c r="N51" s="64" t="s">
        <v>511</v>
      </c>
      <c r="O51" s="65" t="s">
        <v>511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3870</v>
      </c>
      <c r="L52" s="64">
        <v>3775</v>
      </c>
      <c r="M52" s="64">
        <v>3918</v>
      </c>
      <c r="N52" s="64">
        <v>4011</v>
      </c>
      <c r="O52" s="65">
        <v>4035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1450</v>
      </c>
      <c r="L53" s="69">
        <v>1342</v>
      </c>
      <c r="M53" s="69">
        <v>1358</v>
      </c>
      <c r="N53" s="69">
        <v>1337</v>
      </c>
      <c r="O53" s="70">
        <v>1408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566</v>
      </c>
      <c r="P56" s="48"/>
      <c r="Q56" s="48"/>
      <c r="R56" s="48"/>
      <c r="S56" s="48"/>
      <c r="T56" s="48"/>
      <c r="U56" s="48"/>
    </row>
    <row r="57" spans="1:21" ht="31.5" customHeight="1" thickBot="1" x14ac:dyDescent="0.2">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Z+hdZEkw7TgJHul0QFm0P1z4EfFLSHXg7UD2mMuyrIV0ztSwaeIUfdiC3Xp+bbMCy+o7scNfwiQNdbW07gLWA==" saltValue="WTzlMP8dSb7++TGy3W7f6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abSelected="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552</v>
      </c>
      <c r="J40" s="103" t="s">
        <v>553</v>
      </c>
      <c r="K40" s="103" t="s">
        <v>554</v>
      </c>
      <c r="L40" s="103" t="s">
        <v>555</v>
      </c>
      <c r="M40" s="104" t="s">
        <v>556</v>
      </c>
    </row>
    <row r="41" spans="2:13" ht="27.75" customHeight="1" x14ac:dyDescent="0.15">
      <c r="B41" s="1196" t="s">
        <v>32</v>
      </c>
      <c r="C41" s="1197"/>
      <c r="D41" s="105"/>
      <c r="E41" s="1198" t="s">
        <v>33</v>
      </c>
      <c r="F41" s="1198"/>
      <c r="G41" s="1198"/>
      <c r="H41" s="1199"/>
      <c r="I41" s="355">
        <v>40216</v>
      </c>
      <c r="J41" s="356">
        <v>40553</v>
      </c>
      <c r="K41" s="356">
        <v>40642</v>
      </c>
      <c r="L41" s="356">
        <v>40044</v>
      </c>
      <c r="M41" s="357">
        <v>37408</v>
      </c>
    </row>
    <row r="42" spans="2:13" ht="27.75" customHeight="1" x14ac:dyDescent="0.15">
      <c r="B42" s="1186"/>
      <c r="C42" s="1187"/>
      <c r="D42" s="106"/>
      <c r="E42" s="1190" t="s">
        <v>34</v>
      </c>
      <c r="F42" s="1190"/>
      <c r="G42" s="1190"/>
      <c r="H42" s="1191"/>
      <c r="I42" s="358">
        <v>792</v>
      </c>
      <c r="J42" s="359">
        <v>699</v>
      </c>
      <c r="K42" s="359">
        <v>674</v>
      </c>
      <c r="L42" s="359">
        <v>649</v>
      </c>
      <c r="M42" s="360">
        <v>624</v>
      </c>
    </row>
    <row r="43" spans="2:13" ht="27.75" customHeight="1" x14ac:dyDescent="0.15">
      <c r="B43" s="1186"/>
      <c r="C43" s="1187"/>
      <c r="D43" s="106"/>
      <c r="E43" s="1190" t="s">
        <v>35</v>
      </c>
      <c r="F43" s="1190"/>
      <c r="G43" s="1190"/>
      <c r="H43" s="1191"/>
      <c r="I43" s="358">
        <v>4862</v>
      </c>
      <c r="J43" s="359">
        <v>4792</v>
      </c>
      <c r="K43" s="359">
        <v>4669</v>
      </c>
      <c r="L43" s="359">
        <v>4352</v>
      </c>
      <c r="M43" s="360">
        <v>4180</v>
      </c>
    </row>
    <row r="44" spans="2:13" ht="27.75" customHeight="1" x14ac:dyDescent="0.15">
      <c r="B44" s="1186"/>
      <c r="C44" s="1187"/>
      <c r="D44" s="106"/>
      <c r="E44" s="1190" t="s">
        <v>36</v>
      </c>
      <c r="F44" s="1190"/>
      <c r="G44" s="1190"/>
      <c r="H44" s="1191"/>
      <c r="I44" s="358">
        <v>1934</v>
      </c>
      <c r="J44" s="359">
        <v>1502</v>
      </c>
      <c r="K44" s="359">
        <v>1044</v>
      </c>
      <c r="L44" s="359">
        <v>581</v>
      </c>
      <c r="M44" s="360">
        <v>251</v>
      </c>
    </row>
    <row r="45" spans="2:13" ht="27.75" customHeight="1" x14ac:dyDescent="0.15">
      <c r="B45" s="1186"/>
      <c r="C45" s="1187"/>
      <c r="D45" s="106"/>
      <c r="E45" s="1190" t="s">
        <v>37</v>
      </c>
      <c r="F45" s="1190"/>
      <c r="G45" s="1190"/>
      <c r="H45" s="1191"/>
      <c r="I45" s="358">
        <v>4698</v>
      </c>
      <c r="J45" s="359">
        <v>4656</v>
      </c>
      <c r="K45" s="359">
        <v>4578</v>
      </c>
      <c r="L45" s="359">
        <v>4411</v>
      </c>
      <c r="M45" s="360">
        <v>4262</v>
      </c>
    </row>
    <row r="46" spans="2:13" ht="27.75" customHeight="1" x14ac:dyDescent="0.15">
      <c r="B46" s="1186"/>
      <c r="C46" s="1187"/>
      <c r="D46" s="107"/>
      <c r="E46" s="1190" t="s">
        <v>38</v>
      </c>
      <c r="F46" s="1190"/>
      <c r="G46" s="1190"/>
      <c r="H46" s="1191"/>
      <c r="I46" s="358" t="s">
        <v>511</v>
      </c>
      <c r="J46" s="359" t="s">
        <v>511</v>
      </c>
      <c r="K46" s="359" t="s">
        <v>511</v>
      </c>
      <c r="L46" s="359" t="s">
        <v>511</v>
      </c>
      <c r="M46" s="360" t="s">
        <v>511</v>
      </c>
    </row>
    <row r="47" spans="2:13" ht="27.75" customHeight="1" x14ac:dyDescent="0.15">
      <c r="B47" s="1186"/>
      <c r="C47" s="1187"/>
      <c r="D47" s="108"/>
      <c r="E47" s="1200" t="s">
        <v>39</v>
      </c>
      <c r="F47" s="1201"/>
      <c r="G47" s="1201"/>
      <c r="H47" s="1202"/>
      <c r="I47" s="358" t="s">
        <v>511</v>
      </c>
      <c r="J47" s="359" t="s">
        <v>511</v>
      </c>
      <c r="K47" s="359" t="s">
        <v>511</v>
      </c>
      <c r="L47" s="359" t="s">
        <v>511</v>
      </c>
      <c r="M47" s="360" t="s">
        <v>511</v>
      </c>
    </row>
    <row r="48" spans="2:13" ht="27.75" customHeight="1" x14ac:dyDescent="0.15">
      <c r="B48" s="1186"/>
      <c r="C48" s="1187"/>
      <c r="D48" s="106"/>
      <c r="E48" s="1190" t="s">
        <v>40</v>
      </c>
      <c r="F48" s="1190"/>
      <c r="G48" s="1190"/>
      <c r="H48" s="1191"/>
      <c r="I48" s="358" t="s">
        <v>511</v>
      </c>
      <c r="J48" s="359" t="s">
        <v>511</v>
      </c>
      <c r="K48" s="359" t="s">
        <v>511</v>
      </c>
      <c r="L48" s="359" t="s">
        <v>511</v>
      </c>
      <c r="M48" s="360" t="s">
        <v>511</v>
      </c>
    </row>
    <row r="49" spans="2:13" ht="27.75" customHeight="1" x14ac:dyDescent="0.15">
      <c r="B49" s="1188"/>
      <c r="C49" s="1189"/>
      <c r="D49" s="106"/>
      <c r="E49" s="1190" t="s">
        <v>41</v>
      </c>
      <c r="F49" s="1190"/>
      <c r="G49" s="1190"/>
      <c r="H49" s="1191"/>
      <c r="I49" s="358" t="s">
        <v>511</v>
      </c>
      <c r="J49" s="359" t="s">
        <v>511</v>
      </c>
      <c r="K49" s="359" t="s">
        <v>511</v>
      </c>
      <c r="L49" s="359" t="s">
        <v>511</v>
      </c>
      <c r="M49" s="360" t="s">
        <v>511</v>
      </c>
    </row>
    <row r="50" spans="2:13" ht="27.75" customHeight="1" x14ac:dyDescent="0.15">
      <c r="B50" s="1184" t="s">
        <v>42</v>
      </c>
      <c r="C50" s="1185"/>
      <c r="D50" s="109"/>
      <c r="E50" s="1190" t="s">
        <v>43</v>
      </c>
      <c r="F50" s="1190"/>
      <c r="G50" s="1190"/>
      <c r="H50" s="1191"/>
      <c r="I50" s="358">
        <v>16701</v>
      </c>
      <c r="J50" s="359">
        <v>15980</v>
      </c>
      <c r="K50" s="359">
        <v>15074</v>
      </c>
      <c r="L50" s="359">
        <v>19272</v>
      </c>
      <c r="M50" s="360">
        <v>23056</v>
      </c>
    </row>
    <row r="51" spans="2:13" ht="27.75" customHeight="1" x14ac:dyDescent="0.15">
      <c r="B51" s="1186"/>
      <c r="C51" s="1187"/>
      <c r="D51" s="106"/>
      <c r="E51" s="1190" t="s">
        <v>44</v>
      </c>
      <c r="F51" s="1190"/>
      <c r="G51" s="1190"/>
      <c r="H51" s="1191"/>
      <c r="I51" s="358">
        <v>4864</v>
      </c>
      <c r="J51" s="359">
        <v>4668</v>
      </c>
      <c r="K51" s="359">
        <v>4575</v>
      </c>
      <c r="L51" s="359">
        <v>4625</v>
      </c>
      <c r="M51" s="360">
        <v>4267</v>
      </c>
    </row>
    <row r="52" spans="2:13" ht="27.75" customHeight="1" x14ac:dyDescent="0.15">
      <c r="B52" s="1188"/>
      <c r="C52" s="1189"/>
      <c r="D52" s="106"/>
      <c r="E52" s="1190" t="s">
        <v>45</v>
      </c>
      <c r="F52" s="1190"/>
      <c r="G52" s="1190"/>
      <c r="H52" s="1191"/>
      <c r="I52" s="358">
        <v>34570</v>
      </c>
      <c r="J52" s="359">
        <v>34993</v>
      </c>
      <c r="K52" s="359">
        <v>34745</v>
      </c>
      <c r="L52" s="359">
        <v>34857</v>
      </c>
      <c r="M52" s="360">
        <v>32392</v>
      </c>
    </row>
    <row r="53" spans="2:13" ht="27.75" customHeight="1" thickBot="1" x14ac:dyDescent="0.2">
      <c r="B53" s="1192" t="s">
        <v>46</v>
      </c>
      <c r="C53" s="1193"/>
      <c r="D53" s="110"/>
      <c r="E53" s="1194" t="s">
        <v>47</v>
      </c>
      <c r="F53" s="1194"/>
      <c r="G53" s="1194"/>
      <c r="H53" s="1195"/>
      <c r="I53" s="361">
        <v>-3633</v>
      </c>
      <c r="J53" s="362">
        <v>-3438</v>
      </c>
      <c r="K53" s="362">
        <v>-2787</v>
      </c>
      <c r="L53" s="362">
        <v>-8716</v>
      </c>
      <c r="M53" s="363">
        <v>-12990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cgUwdx0xIeE5ae35rt58P711GqFMkUaa7IfCRSuufylNBWhoJaAAa2M5tHXknx+xgyN7BMKVWZwzsHnt9/1olw==" saltValue="ic+MbiGHa2W+MVoXD7nb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49" zoomScale="70" zoomScaleNormal="70" zoomScaleSheetLayoutView="100" workbookViewId="0">
      <selection activeCell="J16" sqref="J1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11" t="s">
        <v>50</v>
      </c>
      <c r="D55" s="1211"/>
      <c r="E55" s="1212"/>
      <c r="F55" s="122">
        <v>5535</v>
      </c>
      <c r="G55" s="122">
        <v>5882</v>
      </c>
      <c r="H55" s="123">
        <v>6778</v>
      </c>
    </row>
    <row r="56" spans="2:8" ht="52.5" customHeight="1" x14ac:dyDescent="0.15">
      <c r="B56" s="124"/>
      <c r="C56" s="1213" t="s">
        <v>51</v>
      </c>
      <c r="D56" s="1213"/>
      <c r="E56" s="1214"/>
      <c r="F56" s="125">
        <v>1082</v>
      </c>
      <c r="G56" s="125">
        <v>1482</v>
      </c>
      <c r="H56" s="126">
        <v>2383</v>
      </c>
    </row>
    <row r="57" spans="2:8" ht="53.25" customHeight="1" x14ac:dyDescent="0.15">
      <c r="B57" s="124"/>
      <c r="C57" s="1215" t="s">
        <v>52</v>
      </c>
      <c r="D57" s="1215"/>
      <c r="E57" s="1216"/>
      <c r="F57" s="127">
        <v>8898</v>
      </c>
      <c r="G57" s="127">
        <v>12728</v>
      </c>
      <c r="H57" s="128">
        <v>14789</v>
      </c>
    </row>
    <row r="58" spans="2:8" ht="45.75" customHeight="1" x14ac:dyDescent="0.15">
      <c r="B58" s="129"/>
      <c r="C58" s="1203" t="s">
        <v>576</v>
      </c>
      <c r="D58" s="1204"/>
      <c r="E58" s="1205"/>
      <c r="F58" s="130">
        <v>3963</v>
      </c>
      <c r="G58" s="130">
        <v>4767</v>
      </c>
      <c r="H58" s="131">
        <v>5570</v>
      </c>
    </row>
    <row r="59" spans="2:8" ht="45.75" customHeight="1" x14ac:dyDescent="0.15">
      <c r="B59" s="129"/>
      <c r="C59" s="1203" t="s">
        <v>577</v>
      </c>
      <c r="D59" s="1204"/>
      <c r="E59" s="1205"/>
      <c r="F59" s="130">
        <v>1791</v>
      </c>
      <c r="G59" s="130">
        <v>4113</v>
      </c>
      <c r="H59" s="131">
        <v>5168</v>
      </c>
    </row>
    <row r="60" spans="2:8" ht="45.75" customHeight="1" x14ac:dyDescent="0.15">
      <c r="B60" s="129"/>
      <c r="C60" s="1203" t="s">
        <v>578</v>
      </c>
      <c r="D60" s="1204"/>
      <c r="E60" s="1205"/>
      <c r="F60" s="130">
        <v>608</v>
      </c>
      <c r="G60" s="130">
        <v>1109</v>
      </c>
      <c r="H60" s="131">
        <v>1108</v>
      </c>
    </row>
    <row r="61" spans="2:8" ht="45.75" customHeight="1" x14ac:dyDescent="0.15">
      <c r="B61" s="129"/>
      <c r="C61" s="1203" t="s">
        <v>579</v>
      </c>
      <c r="D61" s="1204"/>
      <c r="E61" s="1205"/>
      <c r="F61" s="130">
        <v>807</v>
      </c>
      <c r="G61" s="130">
        <v>896</v>
      </c>
      <c r="H61" s="131">
        <v>1067</v>
      </c>
    </row>
    <row r="62" spans="2:8" ht="45.75" customHeight="1" thickBot="1" x14ac:dyDescent="0.2">
      <c r="B62" s="132"/>
      <c r="C62" s="1206" t="s">
        <v>580</v>
      </c>
      <c r="D62" s="1207"/>
      <c r="E62" s="1208"/>
      <c r="F62" s="133">
        <v>896</v>
      </c>
      <c r="G62" s="133">
        <v>896</v>
      </c>
      <c r="H62" s="134">
        <v>896</v>
      </c>
    </row>
    <row r="63" spans="2:8" ht="52.5" customHeight="1" thickBot="1" x14ac:dyDescent="0.2">
      <c r="B63" s="135"/>
      <c r="C63" s="1209" t="s">
        <v>53</v>
      </c>
      <c r="D63" s="1209"/>
      <c r="E63" s="1210"/>
      <c r="F63" s="136">
        <v>15515</v>
      </c>
      <c r="G63" s="136">
        <v>20091</v>
      </c>
      <c r="H63" s="137">
        <v>23950</v>
      </c>
    </row>
    <row r="64" spans="2:8" x14ac:dyDescent="0.15"/>
  </sheetData>
  <sheetProtection algorithmName="SHA-512" hashValue="vzDwL9lDtWyLTsltpMuENsci2G5LSUuaD3KpwZ4f/Sb8hwb1f6X4NNhbf4h/r0YNk0U+6K+55Q1FqTjymPBJKg==" saltValue="dR92E6/3Mc0zvnV0YVdg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71032</v>
      </c>
      <c r="E3" s="156"/>
      <c r="F3" s="157">
        <v>66863</v>
      </c>
      <c r="G3" s="158"/>
      <c r="H3" s="159"/>
    </row>
    <row r="4" spans="1:8" x14ac:dyDescent="0.15">
      <c r="A4" s="160"/>
      <c r="B4" s="161"/>
      <c r="C4" s="162"/>
      <c r="D4" s="163">
        <v>38947</v>
      </c>
      <c r="E4" s="164"/>
      <c r="F4" s="165">
        <v>32770</v>
      </c>
      <c r="G4" s="166"/>
      <c r="H4" s="167"/>
    </row>
    <row r="5" spans="1:8" x14ac:dyDescent="0.15">
      <c r="A5" s="148" t="s">
        <v>544</v>
      </c>
      <c r="B5" s="153"/>
      <c r="C5" s="154"/>
      <c r="D5" s="155">
        <v>73449</v>
      </c>
      <c r="E5" s="156"/>
      <c r="F5" s="157">
        <v>72051</v>
      </c>
      <c r="G5" s="158"/>
      <c r="H5" s="159"/>
    </row>
    <row r="6" spans="1:8" x14ac:dyDescent="0.15">
      <c r="A6" s="160"/>
      <c r="B6" s="161"/>
      <c r="C6" s="162"/>
      <c r="D6" s="163">
        <v>40502</v>
      </c>
      <c r="E6" s="164"/>
      <c r="F6" s="165">
        <v>34140</v>
      </c>
      <c r="G6" s="166"/>
      <c r="H6" s="167"/>
    </row>
    <row r="7" spans="1:8" x14ac:dyDescent="0.15">
      <c r="A7" s="148" t="s">
        <v>545</v>
      </c>
      <c r="B7" s="153"/>
      <c r="C7" s="154"/>
      <c r="D7" s="155">
        <v>65542</v>
      </c>
      <c r="E7" s="156"/>
      <c r="F7" s="157">
        <v>72756</v>
      </c>
      <c r="G7" s="158"/>
      <c r="H7" s="159"/>
    </row>
    <row r="8" spans="1:8" x14ac:dyDescent="0.15">
      <c r="A8" s="160"/>
      <c r="B8" s="161"/>
      <c r="C8" s="162"/>
      <c r="D8" s="163">
        <v>30085</v>
      </c>
      <c r="E8" s="164"/>
      <c r="F8" s="165">
        <v>32117</v>
      </c>
      <c r="G8" s="166"/>
      <c r="H8" s="167"/>
    </row>
    <row r="9" spans="1:8" x14ac:dyDescent="0.15">
      <c r="A9" s="148" t="s">
        <v>546</v>
      </c>
      <c r="B9" s="153"/>
      <c r="C9" s="154"/>
      <c r="D9" s="155">
        <v>55568</v>
      </c>
      <c r="E9" s="156"/>
      <c r="F9" s="157">
        <v>62281</v>
      </c>
      <c r="G9" s="158"/>
      <c r="H9" s="159"/>
    </row>
    <row r="10" spans="1:8" x14ac:dyDescent="0.15">
      <c r="A10" s="160"/>
      <c r="B10" s="161"/>
      <c r="C10" s="162"/>
      <c r="D10" s="163">
        <v>28861</v>
      </c>
      <c r="E10" s="164"/>
      <c r="F10" s="165">
        <v>38152</v>
      </c>
      <c r="G10" s="166"/>
      <c r="H10" s="167"/>
    </row>
    <row r="11" spans="1:8" x14ac:dyDescent="0.15">
      <c r="A11" s="148" t="s">
        <v>547</v>
      </c>
      <c r="B11" s="153"/>
      <c r="C11" s="154"/>
      <c r="D11" s="155">
        <v>44109</v>
      </c>
      <c r="E11" s="156"/>
      <c r="F11" s="157">
        <v>58940</v>
      </c>
      <c r="G11" s="158"/>
      <c r="H11" s="159"/>
    </row>
    <row r="12" spans="1:8" x14ac:dyDescent="0.15">
      <c r="A12" s="160"/>
      <c r="B12" s="161"/>
      <c r="C12" s="168"/>
      <c r="D12" s="163">
        <v>21761</v>
      </c>
      <c r="E12" s="164"/>
      <c r="F12" s="165">
        <v>33486</v>
      </c>
      <c r="G12" s="166"/>
      <c r="H12" s="167"/>
    </row>
    <row r="13" spans="1:8" x14ac:dyDescent="0.15">
      <c r="A13" s="148"/>
      <c r="B13" s="153"/>
      <c r="C13" s="169"/>
      <c r="D13" s="170">
        <v>61940</v>
      </c>
      <c r="E13" s="171"/>
      <c r="F13" s="172">
        <v>66578</v>
      </c>
      <c r="G13" s="173"/>
      <c r="H13" s="159"/>
    </row>
    <row r="14" spans="1:8" x14ac:dyDescent="0.15">
      <c r="A14" s="160"/>
      <c r="B14" s="161"/>
      <c r="C14" s="162"/>
      <c r="D14" s="163">
        <v>32031</v>
      </c>
      <c r="E14" s="164"/>
      <c r="F14" s="165">
        <v>34133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9.4499999999999993</v>
      </c>
      <c r="C19" s="174">
        <f>ROUND(VALUE(SUBSTITUTE(実質収支比率等に係る経年分析!G$48,"▲","-")),2)</f>
        <v>8.6</v>
      </c>
      <c r="D19" s="174">
        <f>ROUND(VALUE(SUBSTITUTE(実質収支比率等に係る経年分析!H$48,"▲","-")),2)</f>
        <v>10.31</v>
      </c>
      <c r="E19" s="174">
        <f>ROUND(VALUE(SUBSTITUTE(実質収支比率等に係る経年分析!I$48,"▲","-")),2)</f>
        <v>8.99</v>
      </c>
      <c r="F19" s="174">
        <f>ROUND(VALUE(SUBSTITUTE(実質収支比率等に係る経年分析!J$48,"▲","-")),2)</f>
        <v>5.71</v>
      </c>
    </row>
    <row r="20" spans="1:11" x14ac:dyDescent="0.15">
      <c r="A20" s="174" t="s">
        <v>57</v>
      </c>
      <c r="B20" s="174">
        <f>ROUND(VALUE(SUBSTITUTE(実質収支比率等に係る経年分析!F$47,"▲","-")),2)</f>
        <v>21.63</v>
      </c>
      <c r="C20" s="174">
        <f>ROUND(VALUE(SUBSTITUTE(実質収支比率等に係る経年分析!G$47,"▲","-")),2)</f>
        <v>23.24</v>
      </c>
      <c r="D20" s="174">
        <f>ROUND(VALUE(SUBSTITUTE(実質収支比率等に係る経年分析!H$47,"▲","-")),2)</f>
        <v>21.14</v>
      </c>
      <c r="E20" s="174">
        <f>ROUND(VALUE(SUBSTITUTE(実質収支比率等に係る経年分析!I$47,"▲","-")),2)</f>
        <v>21.24</v>
      </c>
      <c r="F20" s="174">
        <f>ROUND(VALUE(SUBSTITUTE(実質収支比率等に係る経年分析!J$47,"▲","-")),2)</f>
        <v>24.92</v>
      </c>
    </row>
    <row r="21" spans="1:11" x14ac:dyDescent="0.15">
      <c r="A21" s="174" t="s">
        <v>58</v>
      </c>
      <c r="B21" s="174">
        <f>IF(ISNUMBER(VALUE(SUBSTITUTE(実質収支比率等に係る経年分析!F$49,"▲","-"))),ROUND(VALUE(SUBSTITUTE(実質収支比率等に係る経年分析!F$49,"▲","-")),2),NA())</f>
        <v>1.27</v>
      </c>
      <c r="C21" s="174">
        <f>IF(ISNUMBER(VALUE(SUBSTITUTE(実質収支比率等に係る経年分析!G$49,"▲","-"))),ROUND(VALUE(SUBSTITUTE(実質収支比率等に係る経年分析!G$49,"▲","-")),2),NA())</f>
        <v>0.69</v>
      </c>
      <c r="D21" s="174">
        <f>IF(ISNUMBER(VALUE(SUBSTITUTE(実質収支比率等に係る経年分析!H$49,"▲","-"))),ROUND(VALUE(SUBSTITUTE(実質収支比率等に係る経年分析!H$49,"▲","-")),2),NA())</f>
        <v>0.32</v>
      </c>
      <c r="E21" s="174">
        <f>IF(ISNUMBER(VALUE(SUBSTITUTE(実質収支比率等に係る経年分析!I$49,"▲","-"))),ROUND(VALUE(SUBSTITUTE(実質収支比率等に係る経年分析!I$49,"▲","-")),2),NA())</f>
        <v>0.5</v>
      </c>
      <c r="F21" s="174">
        <f>IF(ISNUMBER(VALUE(SUBSTITUTE(実質収支比率等に係る経年分析!J$49,"▲","-"))),ROUND(VALUE(SUBSTITUTE(実質収支比率等に係る経年分析!J$49,"▲","-")),2),NA())</f>
        <v>-0.15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下水道事業</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1.1299999999999999</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0.55000000000000004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1.83</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v>
      </c>
    </row>
    <row r="36" spans="1:16" x14ac:dyDescent="0.15">
      <c r="A36" s="175" t="str">
        <f>IF(連結実質赤字比率に係る赤字・黒字の構成分析!C$34="",NA(),連結実質赤字比率に係る赤字・黒字の構成分析!C$34)</f>
        <v>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12.15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11.95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3870</v>
      </c>
      <c r="E42" s="176"/>
      <c r="F42" s="176"/>
      <c r="G42" s="176">
        <f>'実質公債費比率（分子）の構造'!L$52</f>
        <v>3775</v>
      </c>
      <c r="H42" s="176"/>
      <c r="I42" s="176"/>
      <c r="J42" s="176">
        <f>'実質公債費比率（分子）の構造'!M$52</f>
        <v>3918</v>
      </c>
      <c r="K42" s="176"/>
      <c r="L42" s="176"/>
      <c r="M42" s="176">
        <f>'実質公債費比率（分子）の構造'!N$52</f>
        <v>4011</v>
      </c>
      <c r="N42" s="176"/>
      <c r="O42" s="176"/>
      <c r="P42" s="176">
        <f>'実質公債費比率（分子）の構造'!O$52</f>
        <v>4035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109</v>
      </c>
      <c r="C44" s="176"/>
      <c r="D44" s="176"/>
      <c r="E44" s="176">
        <f>'実質公債費比率（分子）の構造'!L$50</f>
        <v>42</v>
      </c>
      <c r="F44" s="176"/>
      <c r="G44" s="176"/>
      <c r="H44" s="176">
        <f>'実質公債費比率（分子）の構造'!M$50</f>
        <v>34</v>
      </c>
      <c r="I44" s="176"/>
      <c r="J44" s="176"/>
      <c r="K44" s="176">
        <f>'実質公債費比率（分子）の構造'!N$50</f>
        <v>44</v>
      </c>
      <c r="L44" s="176"/>
      <c r="M44" s="176"/>
      <c r="N44" s="176">
        <f>'実質公債費比率（分子）の構造'!O$50</f>
        <v>36</v>
      </c>
      <c r="O44" s="176"/>
      <c r="P44" s="176"/>
    </row>
    <row r="45" spans="1:16" x14ac:dyDescent="0.15">
      <c r="A45" s="176" t="s">
        <v>68</v>
      </c>
      <c r="B45" s="176">
        <f>'実質公債費比率（分子）の構造'!K$49</f>
        <v>474</v>
      </c>
      <c r="C45" s="176"/>
      <c r="D45" s="176"/>
      <c r="E45" s="176">
        <f>'実質公債費比率（分子）の構造'!L$49</f>
        <v>483</v>
      </c>
      <c r="F45" s="176"/>
      <c r="G45" s="176"/>
      <c r="H45" s="176">
        <f>'実質公債費比率（分子）の構造'!M$49</f>
        <v>462</v>
      </c>
      <c r="I45" s="176"/>
      <c r="J45" s="176"/>
      <c r="K45" s="176">
        <f>'実質公債費比率（分子）の構造'!N$49</f>
        <v>451</v>
      </c>
      <c r="L45" s="176"/>
      <c r="M45" s="176"/>
      <c r="N45" s="176">
        <f>'実質公債費比率（分子）の構造'!O$49</f>
        <v>406</v>
      </c>
      <c r="O45" s="176"/>
      <c r="P45" s="176"/>
    </row>
    <row r="46" spans="1:16" x14ac:dyDescent="0.15">
      <c r="A46" s="176" t="s">
        <v>69</v>
      </c>
      <c r="B46" s="176">
        <f>'実質公債費比率（分子）の構造'!K$48</f>
        <v>427</v>
      </c>
      <c r="C46" s="176"/>
      <c r="D46" s="176"/>
      <c r="E46" s="176">
        <f>'実質公債費比率（分子）の構造'!L$48</f>
        <v>383</v>
      </c>
      <c r="F46" s="176"/>
      <c r="G46" s="176"/>
      <c r="H46" s="176">
        <f>'実質公債費比率（分子）の構造'!M$48</f>
        <v>370</v>
      </c>
      <c r="I46" s="176"/>
      <c r="J46" s="176"/>
      <c r="K46" s="176">
        <f>'実質公債費比率（分子）の構造'!N$48</f>
        <v>381</v>
      </c>
      <c r="L46" s="176"/>
      <c r="M46" s="176"/>
      <c r="N46" s="176">
        <f>'実質公債費比率（分子）の構造'!O$48</f>
        <v>394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4310</v>
      </c>
      <c r="C49" s="176"/>
      <c r="D49" s="176"/>
      <c r="E49" s="176">
        <f>'実質公債費比率（分子）の構造'!L$45</f>
        <v>4209</v>
      </c>
      <c r="F49" s="176"/>
      <c r="G49" s="176"/>
      <c r="H49" s="176">
        <f>'実質公債費比率（分子）の構造'!M$45</f>
        <v>4410</v>
      </c>
      <c r="I49" s="176"/>
      <c r="J49" s="176"/>
      <c r="K49" s="176">
        <f>'実質公債費比率（分子）の構造'!N$45</f>
        <v>4472</v>
      </c>
      <c r="L49" s="176"/>
      <c r="M49" s="176"/>
      <c r="N49" s="176">
        <f>'実質公債費比率（分子）の構造'!O$45</f>
        <v>4607</v>
      </c>
      <c r="O49" s="176"/>
      <c r="P49" s="176"/>
    </row>
    <row r="50" spans="1:16" x14ac:dyDescent="0.15">
      <c r="A50" s="176" t="s">
        <v>73</v>
      </c>
      <c r="B50" s="176" t="e">
        <f>NA()</f>
        <v>#N/A</v>
      </c>
      <c r="C50" s="176">
        <f>IF(ISNUMBER('実質公債費比率（分子）の構造'!K$53),'実質公債費比率（分子）の構造'!K$53,NA())</f>
        <v>1450</v>
      </c>
      <c r="D50" s="176" t="e">
        <f>NA()</f>
        <v>#N/A</v>
      </c>
      <c r="E50" s="176" t="e">
        <f>NA()</f>
        <v>#N/A</v>
      </c>
      <c r="F50" s="176">
        <f>IF(ISNUMBER('実質公債費比率（分子）の構造'!L$53),'実質公債費比率（分子）の構造'!L$53,NA())</f>
        <v>1342</v>
      </c>
      <c r="G50" s="176" t="e">
        <f>NA()</f>
        <v>#N/A</v>
      </c>
      <c r="H50" s="176" t="e">
        <f>NA()</f>
        <v>#N/A</v>
      </c>
      <c r="I50" s="176">
        <f>IF(ISNUMBER('実質公債費比率（分子）の構造'!M$53),'実質公債費比率（分子）の構造'!M$53,NA())</f>
        <v>1358</v>
      </c>
      <c r="J50" s="176" t="e">
        <f>NA()</f>
        <v>#N/A</v>
      </c>
      <c r="K50" s="176" t="e">
        <f>NA()</f>
        <v>#N/A</v>
      </c>
      <c r="L50" s="176">
        <f>IF(ISNUMBER('実質公債費比率（分子）の構造'!N$53),'実質公債費比率（分子）の構造'!N$53,NA())</f>
        <v>1337</v>
      </c>
      <c r="M50" s="176" t="e">
        <f>NA()</f>
        <v>#N/A</v>
      </c>
      <c r="N50" s="176" t="e">
        <f>NA()</f>
        <v>#N/A</v>
      </c>
      <c r="O50" s="176">
        <f>IF(ISNUMBER('実質公債費比率（分子）の構造'!O$53),'実質公債費比率（分子）の構造'!O$53,NA())</f>
        <v>1408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34570</v>
      </c>
      <c r="E56" s="175"/>
      <c r="F56" s="175"/>
      <c r="G56" s="175">
        <f>'将来負担比率（分子）の構造'!J$52</f>
        <v>34993</v>
      </c>
      <c r="H56" s="175"/>
      <c r="I56" s="175"/>
      <c r="J56" s="175">
        <f>'将来負担比率（分子）の構造'!K$52</f>
        <v>34745</v>
      </c>
      <c r="K56" s="175"/>
      <c r="L56" s="175"/>
      <c r="M56" s="175">
        <f>'将来負担比率（分子）の構造'!L$52</f>
        <v>34857</v>
      </c>
      <c r="N56" s="175"/>
      <c r="O56" s="175"/>
      <c r="P56" s="175">
        <f>'将来負担比率（分子）の構造'!M$52</f>
        <v>32392</v>
      </c>
    </row>
    <row r="57" spans="1:16" x14ac:dyDescent="0.15">
      <c r="A57" s="175" t="s">
        <v>44</v>
      </c>
      <c r="B57" s="175"/>
      <c r="C57" s="175"/>
      <c r="D57" s="175">
        <f>'将来負担比率（分子）の構造'!I$51</f>
        <v>4864</v>
      </c>
      <c r="E57" s="175"/>
      <c r="F57" s="175"/>
      <c r="G57" s="175">
        <f>'将来負担比率（分子）の構造'!J$51</f>
        <v>4668</v>
      </c>
      <c r="H57" s="175"/>
      <c r="I57" s="175"/>
      <c r="J57" s="175">
        <f>'将来負担比率（分子）の構造'!K$51</f>
        <v>4575</v>
      </c>
      <c r="K57" s="175"/>
      <c r="L57" s="175"/>
      <c r="M57" s="175">
        <f>'将来負担比率（分子）の構造'!L$51</f>
        <v>4625</v>
      </c>
      <c r="N57" s="175"/>
      <c r="O57" s="175"/>
      <c r="P57" s="175">
        <f>'将来負担比率（分子）の構造'!M$51</f>
        <v>4267</v>
      </c>
    </row>
    <row r="58" spans="1:16" x14ac:dyDescent="0.15">
      <c r="A58" s="175" t="s">
        <v>43</v>
      </c>
      <c r="B58" s="175"/>
      <c r="C58" s="175"/>
      <c r="D58" s="175">
        <f>'将来負担比率（分子）の構造'!I$50</f>
        <v>16701</v>
      </c>
      <c r="E58" s="175"/>
      <c r="F58" s="175"/>
      <c r="G58" s="175">
        <f>'将来負担比率（分子）の構造'!J$50</f>
        <v>15980</v>
      </c>
      <c r="H58" s="175"/>
      <c r="I58" s="175"/>
      <c r="J58" s="175">
        <f>'将来負担比率（分子）の構造'!K$50</f>
        <v>15074</v>
      </c>
      <c r="K58" s="175"/>
      <c r="L58" s="175"/>
      <c r="M58" s="175">
        <f>'将来負担比率（分子）の構造'!L$50</f>
        <v>19272</v>
      </c>
      <c r="N58" s="175"/>
      <c r="O58" s="175"/>
      <c r="P58" s="175">
        <f>'将来負担比率（分子）の構造'!M$50</f>
        <v>23056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4698</v>
      </c>
      <c r="C62" s="175"/>
      <c r="D62" s="175"/>
      <c r="E62" s="175">
        <f>'将来負担比率（分子）の構造'!J$45</f>
        <v>4656</v>
      </c>
      <c r="F62" s="175"/>
      <c r="G62" s="175"/>
      <c r="H62" s="175">
        <f>'将来負担比率（分子）の構造'!K$45</f>
        <v>4578</v>
      </c>
      <c r="I62" s="175"/>
      <c r="J62" s="175"/>
      <c r="K62" s="175">
        <f>'将来負担比率（分子）の構造'!L$45</f>
        <v>4411</v>
      </c>
      <c r="L62" s="175"/>
      <c r="M62" s="175"/>
      <c r="N62" s="175">
        <f>'将来負担比率（分子）の構造'!M$45</f>
        <v>4262</v>
      </c>
      <c r="O62" s="175"/>
      <c r="P62" s="175"/>
    </row>
    <row r="63" spans="1:16" x14ac:dyDescent="0.15">
      <c r="A63" s="175" t="s">
        <v>36</v>
      </c>
      <c r="B63" s="175">
        <f>'将来負担比率（分子）の構造'!I$44</f>
        <v>1934</v>
      </c>
      <c r="C63" s="175"/>
      <c r="D63" s="175"/>
      <c r="E63" s="175">
        <f>'将来負担比率（分子）の構造'!J$44</f>
        <v>1502</v>
      </c>
      <c r="F63" s="175"/>
      <c r="G63" s="175"/>
      <c r="H63" s="175">
        <f>'将来負担比率（分子）の構造'!K$44</f>
        <v>1044</v>
      </c>
      <c r="I63" s="175"/>
      <c r="J63" s="175"/>
      <c r="K63" s="175">
        <f>'将来負担比率（分子）の構造'!L$44</f>
        <v>581</v>
      </c>
      <c r="L63" s="175"/>
      <c r="M63" s="175"/>
      <c r="N63" s="175">
        <f>'将来負担比率（分子）の構造'!M$44</f>
        <v>251</v>
      </c>
      <c r="O63" s="175"/>
      <c r="P63" s="175"/>
    </row>
    <row r="64" spans="1:16" x14ac:dyDescent="0.15">
      <c r="A64" s="175" t="s">
        <v>35</v>
      </c>
      <c r="B64" s="175">
        <f>'将来負担比率（分子）の構造'!I$43</f>
        <v>4862</v>
      </c>
      <c r="C64" s="175"/>
      <c r="D64" s="175"/>
      <c r="E64" s="175">
        <f>'将来負担比率（分子）の構造'!J$43</f>
        <v>4792</v>
      </c>
      <c r="F64" s="175"/>
      <c r="G64" s="175"/>
      <c r="H64" s="175">
        <f>'将来負担比率（分子）の構造'!K$43</f>
        <v>4669</v>
      </c>
      <c r="I64" s="175"/>
      <c r="J64" s="175"/>
      <c r="K64" s="175">
        <f>'将来負担比率（分子）の構造'!L$43</f>
        <v>4352</v>
      </c>
      <c r="L64" s="175"/>
      <c r="M64" s="175"/>
      <c r="N64" s="175">
        <f>'将来負担比率（分子）の構造'!M$43</f>
        <v>4180</v>
      </c>
      <c r="O64" s="175"/>
      <c r="P64" s="175"/>
    </row>
    <row r="65" spans="1:16" x14ac:dyDescent="0.15">
      <c r="A65" s="175" t="s">
        <v>34</v>
      </c>
      <c r="B65" s="175">
        <f>'将来負担比率（分子）の構造'!I$42</f>
        <v>792</v>
      </c>
      <c r="C65" s="175"/>
      <c r="D65" s="175"/>
      <c r="E65" s="175">
        <f>'将来負担比率（分子）の構造'!J$42</f>
        <v>699</v>
      </c>
      <c r="F65" s="175"/>
      <c r="G65" s="175"/>
      <c r="H65" s="175">
        <f>'将来負担比率（分子）の構造'!K$42</f>
        <v>674</v>
      </c>
      <c r="I65" s="175"/>
      <c r="J65" s="175"/>
      <c r="K65" s="175">
        <f>'将来負担比率（分子）の構造'!L$42</f>
        <v>649</v>
      </c>
      <c r="L65" s="175"/>
      <c r="M65" s="175"/>
      <c r="N65" s="175">
        <f>'将来負担比率（分子）の構造'!M$42</f>
        <v>624</v>
      </c>
      <c r="O65" s="175"/>
      <c r="P65" s="175"/>
    </row>
    <row r="66" spans="1:16" x14ac:dyDescent="0.15">
      <c r="A66" s="175" t="s">
        <v>33</v>
      </c>
      <c r="B66" s="175">
        <f>'将来負担比率（分子）の構造'!I$41</f>
        <v>40216</v>
      </c>
      <c r="C66" s="175"/>
      <c r="D66" s="175"/>
      <c r="E66" s="175">
        <f>'将来負担比率（分子）の構造'!J$41</f>
        <v>40553</v>
      </c>
      <c r="F66" s="175"/>
      <c r="G66" s="175"/>
      <c r="H66" s="175">
        <f>'将来負担比率（分子）の構造'!K$41</f>
        <v>40642</v>
      </c>
      <c r="I66" s="175"/>
      <c r="J66" s="175"/>
      <c r="K66" s="175">
        <f>'将来負担比率（分子）の構造'!L$41</f>
        <v>40044</v>
      </c>
      <c r="L66" s="175"/>
      <c r="M66" s="175"/>
      <c r="N66" s="175">
        <f>'将来負担比率（分子）の構造'!M$41</f>
        <v>37408</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5535</v>
      </c>
      <c r="C72" s="179">
        <f>基金残高に係る経年分析!G55</f>
        <v>5882</v>
      </c>
      <c r="D72" s="179">
        <f>基金残高に係る経年分析!H55</f>
        <v>6778</v>
      </c>
    </row>
    <row r="73" spans="1:16" x14ac:dyDescent="0.15">
      <c r="A73" s="178" t="s">
        <v>80</v>
      </c>
      <c r="B73" s="179">
        <f>基金残高に係る経年分析!F56</f>
        <v>1082</v>
      </c>
      <c r="C73" s="179">
        <f>基金残高に係る経年分析!G56</f>
        <v>1482</v>
      </c>
      <c r="D73" s="179">
        <f>基金残高に係る経年分析!H56</f>
        <v>2383</v>
      </c>
    </row>
    <row r="74" spans="1:16" x14ac:dyDescent="0.15">
      <c r="A74" s="178" t="s">
        <v>81</v>
      </c>
      <c r="B74" s="179">
        <f>基金残高に係る経年分析!F57</f>
        <v>8898</v>
      </c>
      <c r="C74" s="179">
        <f>基金残高に係る経年分析!G57</f>
        <v>12728</v>
      </c>
      <c r="D74" s="179">
        <f>基金残高に係る経年分析!H57</f>
        <v>14789</v>
      </c>
    </row>
  </sheetData>
  <sheetProtection algorithmName="SHA-512" hashValue="nKLsAC1t9rubyAB6r2S8tFOg5iT/XbyUQwP91e7OU3b43OOSWZjyzXJ50frOsyEBiMqPrJig+UvBVA+8jf3lSQ==" saltValue="Ib00Mz3wsCZrMERnSRqCc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2024-03-18T04:30:07Z</cp:lastPrinted>
  <dcterms:created xsi:type="dcterms:W3CDTF">2024-02-05T03:56:02Z</dcterms:created>
  <dcterms:modified xsi:type="dcterms:W3CDTF">2024-03-18T04:32:16Z</dcterms:modified>
  <cp:category/>
</cp:coreProperties>
</file>