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knusv100009\鹿屋１\文書庫\01020300財政課\02財務係\E03決算\令和５年度決算\15_財政状況確認\20250304_【３月12日（水）〆】令和５年度財政状況資料集の作成及び内容確認について\04_HP公表\"/>
    </mc:Choice>
  </mc:AlternateContent>
  <xr:revisionPtr revIDLastSave="0" documentId="13_ncr:1_{E78127CF-2731-46E0-B871-2C72BB2AACB2}" xr6:coauthVersionLast="36" xr6:coauthVersionMax="36" xr10:uidLastSave="{00000000-0000-0000-0000-000000000000}"/>
  <bookViews>
    <workbookView xWindow="0" yWindow="0" windowWidth="15345" windowHeight="5775" tabRatio="90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<sst xmlns="http://schemas.openxmlformats.org/spreadsheetml/2006/main" count="1054" uniqueCount="560">
  <si>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</si>
  <si>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</si>
  <si>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</si>
  <si>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</si>
  <si>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</si>
  <si>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</si>
  <si>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</si>
  <si>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</si>
  <si>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</si>
  <si>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</si>
  <si>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</si>
  <si>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</si>
  <si>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</si>
  <si>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</si>
  <si>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</si>
  <si>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</si>
  <si>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</si>
  <si>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</si>
  <si>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</si>
  <si>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</si>
  <si>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</si>
  <si>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</si>
  <si>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</si>
  <si>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</si>
  <si>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</si>
  <si>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</si>
  <si>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</si>
  <si>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</si>
  <si>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</si>
  <si>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</si>
  <si>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</si>
  <si>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</si>
  <si>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</si>
  <si>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</si>
  <si>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</si>
  <si>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</si>
  <si>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</si>
  <si>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</si>
  <si>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</si>
  <si>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</si>
  <si>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</si>
  <si>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</si>
  <si>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</si>
  <si>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</si>
  <si>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</si>
  <si>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</si>
  <si>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</si>
  <si>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</si>
  <si>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</si>
  <si>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</si>
  <si>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</si>
  <si>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</si>
  <si>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</si>
  <si>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</si>
  <si>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</si>
  <si>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</si>
  <si>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</si>
  <si>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</si>
  <si>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</si>
  <si>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</si>
  <si>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</si>
  <si>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</si>
  <si>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</si>
  <si>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</si>
  <si>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</si>
  <si>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</si>
  <si>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</si>
  <si>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</si>
  <si>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</si>
  <si>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</si>
  <si>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</si>
  <si>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</si>
  <si>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</si>
  <si>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</si>
  <si>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</si>
  <si>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</si>
  <si>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</si>
  <si>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</si>
  <si>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</si>
  <si>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</si>
  <si>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</si>
  <si>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</si>
  <si>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</si>
  <si>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</si>
  <si>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</si>
  <si>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</si>
  <si>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</si>
  <si>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</si>
  <si>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</si>
  <si>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</si>
  <si>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</si>
  <si>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</si>
  <si>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</si>
  <si>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</si>
  <si>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</si>
  <si>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</si>
  <si>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</si>
  <si>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</si>
  <si>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</si>
  <si>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</si>
  <si>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</si>
  <si>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</si>
  <si>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</si>
  <si>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</si>
  <si>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</si>
  <si>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</si>
  <si>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</si>
  <si>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</si>
  <si>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</si>
  <si>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</si>
  <si>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</si>
  <si>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</si>
  <si>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</si>
  <si>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</si>
  <si>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</si>
  <si>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</si>
  <si>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</si>
  <si>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</si>
  <si>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</si>
  <si>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</si>
  <si>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</si>
  <si>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</si>
  <si>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</si>
  <si>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</si>
  <si>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</si>
  <si>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</si>
  <si>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</si>
  <si>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</si>
  <si>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</si>
  <si>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</si>
  <si>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</si>
  <si>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</si>
  <si>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</si>
  <si>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</si>
  <si>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</si>
  <si>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</si>
  <si>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</si>
  <si>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</si>
  <si>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</si>
  <si>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</si>
  <si>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</si>
  <si>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</si>
  <si>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</si>
  <si>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</si>
  <si>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</si>
  <si>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</si>
  <si>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</si>
  <si>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</si>
  <si>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</si>
  <si>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</si>
  <si>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</si>
  <si>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</si>
  <si>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</si>
  <si>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</si>
  <si>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</si>
  <si>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</si>
  <si>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</si>
  <si>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</si>
  <si>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</si>
  <si>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</si>
  <si>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</si>
  <si>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</si>
  <si>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</si>
  <si>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</si>
  <si>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</si>
  <si>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</si>
  <si>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</si>
  <si>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</si>
  <si>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</si>
  <si>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</si>
  <si>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</si>
  <si>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</si>
  <si>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</si>
  <si>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</si>
  <si>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</si>
  <si>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</si>
  <si>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</si>
  <si>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</si>
  <si>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</si>
  <si>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</si>
  <si>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</si>
  <si>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</si>
  <si>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</si>
  <si>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</si>
  <si>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</si>
  <si>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</si>
  <si>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</si>
  <si>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</si>
  <si>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</si>
  <si>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</si>
  <si>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</si>
  <si>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</si>
  <si>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</si>
  <si>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</si>
  <si>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</si>
  <si>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</si>
  <si>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</si>
  <si>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</si>
  <si>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</si>
  <si>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</si>
  <si>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</si>
  <si>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</si>
  <si>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</si>
  <si>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鹿児島県鹿屋市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</si>
  <si>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</si>
  <si>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</si>
  <si>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</si>
  <si>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</si>
  <si>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</si>
  <si>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</si>
  <si>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</si>
  <si>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</si>
  <si>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</si>
  <si>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</si>
  <si>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</si>
  <si>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</si>
  <si>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</si>
  <si>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</si>
  <si>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</si>
  <si>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</si>
  <si>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</si>
  <si>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</si>
  <si>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</si>
  <si>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</si>
  <si>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</si>
  <si>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</si>
  <si>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</si>
  <si>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</si>
  <si>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</si>
  <si>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</si>
  <si>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</si>
  <si>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</si>
  <si>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</si>
  <si>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</si>
  <si>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</si>
  <si>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</si>
  <si>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</si>
  <si>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</si>
  <si>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</si>
  <si>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</si>
  <si>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</si>
  <si>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</si>
  <si>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</si>
  <si>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</si>
  <si>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</si>
  <si>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</si>
  <si>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</si>
  <si>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</si>
  <si>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</si>
  <si>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</si>
  <si>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</si>
  <si>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</si>
  <si>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</si>
  <si>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</si>
  <si>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</si>
  <si>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</si>
  <si>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</si>
  <si>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</si>
  <si>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</si>
  <si>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</si>
  <si>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</si>
  <si>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</si>
  <si>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</si>
  <si>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</si>
  <si>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</si>
  <si>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</si>
  <si>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</si>
  <si>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</si>
  <si>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</si>
  <si>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</si>
  <si>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</si>
  <si>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</si>
  <si>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</si>
  <si>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</si>
  <si>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</si>
  <si>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</si>
  <si>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</si>
  <si>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</si>
  <si>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</si>
  <si>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</si>
  <si>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</si>
  <si>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</si>
  <si>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</si>
  <si>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</si>
  <si>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</si>
  <si>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</si>
  <si>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</si>
  <si>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</si>
  <si>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</si>
  <si>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</si>
  <si>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</si>
  <si>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</si>
  <si>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</si>
  <si>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</si>
  <si>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</si>
  <si>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</si>
  <si>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</si>
  <si>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</si>
  <si>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</si>
  <si>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</si>
  <si>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</si>
  <si>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</si>
  <si>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</si>
  <si>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</si>
  <si>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</si>
  <si>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</si>
  <si>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</si>
  <si>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</si>
  <si>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</si>
  <si>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</si>
  <si>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</si>
  <si>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</si>
  <si>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</si>
  <si>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</si>
  <si>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</si>
  <si>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</si>
  <si>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</si>
  <si>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</si>
  <si>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</si>
  <si>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</si>
  <si>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</si>
  <si>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</si>
  <si>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</si>
  <si>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</si>
  <si>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</si>
  <si>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</si>
  <si>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</si>
  <si>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</si>
  <si>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</si>
  <si>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</si>
  <si>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</si>
  <si>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</si>
  <si>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</si>
  <si>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</si>
  <si>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</si>
  <si>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</si>
  <si>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</si>
  <si>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</si>
  <si>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</si>
  <si>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</si>
  <si>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</si>
  <si>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</si>
  <si>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</si>
  <si>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</si>
  <si>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</si>
  <si>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</si>
  <si>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</si>
  <si>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</si>
  <si>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</si>
  <si>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</si>
  <si>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</si>
  <si>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</si>
  <si>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</si>
  <si>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</si>
  <si>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鹿児島県鹿屋市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</si>
  <si>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</si>
  <si>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</si>
  <si>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</si>
  <si>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</si>
  <si>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</si>
  <si>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</si>
  <si>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</si>
  <si>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</si>
  <si>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</si>
  <si>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</si>
  <si>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</si>
  <si>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</si>
  <si>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</si>
  <si>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</si>
  <si>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</si>
  <si>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</si>
  <si>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</si>
  <si>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</si>
  <si>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</si>
  <si>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</si>
  <si>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</si>
  <si>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</si>
  <si>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</si>
  <si>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</si>
  <si>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</si>
  <si>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</si>
  <si>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</si>
  <si>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</si>
  <si>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</si>
  <si>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</si>
  <si>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</si>
  <si>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</si>
  <si>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</si>
  <si>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</si>
  <si>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</si>
  <si>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</si>
  <si>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</si>
  <si>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</si>
  <si>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</si>
  <si>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</si>
  <si>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</si>
  <si>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</si>
  <si>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</si>
  <si>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</si>
  <si>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</si>
  <si>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</si>
  <si>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</si>
  <si>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</si>
  <si>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</si>
  <si>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</si>
  <si>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</si>
  <si>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</si>
  <si>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</si>
  <si>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</si>
  <si>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</si>
  <si>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</si>
  <si>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</si>
  <si>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</si>
  <si>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</si>
  <si>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</si>
  <si>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</si>
  <si>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</si>
  <si>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</si>
  <si>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</si>
  <si>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</si>
  <si>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</si>
  <si>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</si>
  <si>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</si>
  <si>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</si>
  <si>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</si>
  <si>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</si>
  <si>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</si>
  <si>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</si>
  <si>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</si>
  <si>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</si>
  <si>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</si>
  <si>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</si>
  <si>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</si>
  <si>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</si>
  <si>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</si>
  <si>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</si>
  <si>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</si>
  <si>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</si>
  <si>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</si>
  <si>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</si>
  <si>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</si>
  <si>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</si>
  <si>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</si>
  <si>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</si>
  <si>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</si>
  <si>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</si>
  <si>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</si>
  <si>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</si>
  <si>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</si>
  <si>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</si>
  <si>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</si>
  <si>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</si>
  <si>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</si>
  <si>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</si>
  <si>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</si>
  <si>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</si>
  <si>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</si>
  <si>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</si>
  <si>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</si>
  <si>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</si>
  <si>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</si>
  <si>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</si>
  <si>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</si>
  <si>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</si>
  <si>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</si>
  <si>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</si>
  <si>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</si>
  <si>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</si>
  <si>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</si>
  <si>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</si>
  <si>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</si>
  <si>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</si>
  <si>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</si>
  <si>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</si>
  <si>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</si>
  <si>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</si>
  <si>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</si>
  <si>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</si>
  <si>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</si>
  <si>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</si>
  <si>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</si>
  <si>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</si>
  <si>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</si>
  <si>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</si>
  <si>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</si>
  <si>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</si>
  <si>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</si>
  <si>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</si>
  <si>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</si>
  <si>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</si>
  <si>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</si>
  <si>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</si>
  <si>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</si>
  <si>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</si>
  <si>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</si>
  <si>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</si>
  <si>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</si>
  <si>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</si>
  <si>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</si>
  <si>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</si>
  <si>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</si>
  <si>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</si>
  <si>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</si>
  <si>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</si>
  <si>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</si>
  <si>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</si>
  <si>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</si>
  <si>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</si>
  <si>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</si>
  <si>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</si>
  <si>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</si>
  <si>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</si>
  <si>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</si>
  <si>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</si>
  <si>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</si>
  <si>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</si>
  <si>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</si>
  <si>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</si>
  <si>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</si>
  <si>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</si>
  <si>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</si>
  <si>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</si>
  <si>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</si>
  <si>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</si>
  <si>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</si>
  <si>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</si>
  <si>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</si>
  <si>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</si>
  <si>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</si>
  <si>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</si>
  <si>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水道事業</t>
  </si>
  <si>
    <t>一般会計</t>
  </si>
  <si>
    <t>国民健康保険事業特別会計</t>
  </si>
  <si>
    <t>介護保険事業特別会計</t>
  </si>
  <si>
    <t>下水道事業</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</si>
  <si>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</si>
  <si>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</si>
  <si>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</si>
  <si>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</si>
  <si>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</si>
  <si>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</si>
  <si>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</si>
  <si>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</si>
  <si>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</si>
  <si>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</si>
  <si>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</si>
  <si>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</si>
  <si>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</si>
  <si>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</si>
  <si>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</si>
  <si>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</si>
  <si>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</si>
  <si>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</si>
  <si>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</si>
  <si>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</si>
  <si>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</si>
  <si>
    <t>地域振興基金</t>
  </si>
  <si>
    <t>公共施設修繕基金</t>
  </si>
  <si>
    <t>再編交付金等事業基金</t>
    <rPh sb="5" eb="6">
      <t>トウ</t>
    </rPh>
    <phoneticPr fontId="5"/>
  </si>
  <si>
    <t>高齢者福祉基金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</si>
</sst>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2"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177" fontId="35" fillId="6" borderId="91"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9380-4766-B932-2E142CCF23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73449</c:v>
                </c:pt>
                <c:pt idx="1">
                  <c:v>65542</c:v>
                </c:pt>
                <c:pt idx="2">
                  <c:v>55568</c:v>
                </c:pt>
                <c:pt idx="3">
                  <c:v>44109</c:v>
                </c:pt>
                <c:pt idx="4">
                  <c:v>60550</c:v>
                </c:pt>
              </c:numCache>
            </c:numRef>
          </c:val>
          <c:smooth val="0"/>
          <c:extLst>
            <c:ext xmlns:c16="http://schemas.microsoft.com/office/drawing/2014/chart" uri="{C3380CC4-5D6E-409C-BE32-E72D297353CC}">
              <c16:uniqueId val="{00000001-9380-4766-B932-2E142CCF23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c:v>
                </c:pt>
                <c:pt idx="1">
                  <c:v>10.31</c:v>
                </c:pt>
                <c:pt idx="2">
                  <c:v>8.99</c:v>
                </c:pt>
                <c:pt idx="3">
                  <c:v>5.71</c:v>
                </c:pt>
                <c:pt idx="4">
                  <c:v>7.98</c:v>
                </c:pt>
              </c:numCache>
            </c:numRef>
          </c:val>
          <c:extLst>
            <c:ext xmlns:c16="http://schemas.microsoft.com/office/drawing/2014/chart" uri="{C3380CC4-5D6E-409C-BE32-E72D297353CC}">
              <c16:uniqueId val="{00000000-601D-4205-AB61-87C5A6127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23.24</c:v>
                </c:pt>
                <c:pt idx="1">
                  <c:v>21.14</c:v>
                </c:pt>
                <c:pt idx="2">
                  <c:v>21.24</c:v>
                </c:pt>
                <c:pt idx="3">
                  <c:v>24.92</c:v>
                </c:pt>
                <c:pt idx="4">
                  <c:v>24.58</c:v>
                </c:pt>
              </c:numCache>
            </c:numRef>
          </c:val>
          <c:extLst>
            <c:ext xmlns:c16="http://schemas.microsoft.com/office/drawing/2014/chart" uri="{C3380CC4-5D6E-409C-BE32-E72D297353CC}">
              <c16:uniqueId val="{00000001-601D-4205-AB61-87C5A6127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0.32</c:v>
                </c:pt>
                <c:pt idx="2">
                  <c:v>0.5</c:v>
                </c:pt>
                <c:pt idx="3">
                  <c:v>-0.15</c:v>
                </c:pt>
                <c:pt idx="4">
                  <c:v>2.38</c:v>
                </c:pt>
              </c:numCache>
            </c:numRef>
          </c:val>
          <c:smooth val="0"/>
          <c:extLst>
            <c:ext xmlns:c16="http://schemas.microsoft.com/office/drawing/2014/chart" uri="{C3380CC4-5D6E-409C-BE32-E72D297353CC}">
              <c16:uniqueId val="{00000002-601D-4205-AB61-87C5A6127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CB-4565-89D3-D787216341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CB-4565-89D3-D787216341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CB-4565-89D3-D787216341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CB-4565-89D3-D787216341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4-2BCB-4565-89D3-D7872163410A}"/>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0.71</c:v>
                </c:pt>
                <c:pt idx="4">
                  <c:v>#N/A</c:v>
                </c:pt>
                <c:pt idx="5">
                  <c:v>0.89</c:v>
                </c:pt>
                <c:pt idx="6">
                  <c:v>#N/A</c:v>
                </c:pt>
                <c:pt idx="7">
                  <c:v>1.1299999999999999</c:v>
                </c:pt>
                <c:pt idx="8">
                  <c:v>#N/A</c:v>
                </c:pt>
                <c:pt idx="9">
                  <c:v>1.34</c:v>
                </c:pt>
              </c:numCache>
            </c:numRef>
          </c:val>
          <c:extLst>
            <c:ext xmlns:c16="http://schemas.microsoft.com/office/drawing/2014/chart" uri="{C3380CC4-5D6E-409C-BE32-E72D297353CC}">
              <c16:uniqueId val="{00000005-2BCB-4565-89D3-D787216341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0.55000000000000004</c:v>
                </c:pt>
                <c:pt idx="4">
                  <c:v>#N/A</c:v>
                </c:pt>
                <c:pt idx="5">
                  <c:v>0.98</c:v>
                </c:pt>
                <c:pt idx="6">
                  <c:v>#N/A</c:v>
                </c:pt>
                <c:pt idx="7">
                  <c:v>1.83</c:v>
                </c:pt>
                <c:pt idx="8">
                  <c:v>#N/A</c:v>
                </c:pt>
                <c:pt idx="9">
                  <c:v>1.78</c:v>
                </c:pt>
              </c:numCache>
            </c:numRef>
          </c:val>
          <c:extLst>
            <c:ext xmlns:c16="http://schemas.microsoft.com/office/drawing/2014/chart" uri="{C3380CC4-5D6E-409C-BE32-E72D297353CC}">
              <c16:uniqueId val="{00000006-2BCB-4565-89D3-D787216341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0.97</c:v>
                </c:pt>
                <c:pt idx="4">
                  <c:v>#N/A</c:v>
                </c:pt>
                <c:pt idx="5">
                  <c:v>1.31</c:v>
                </c:pt>
                <c:pt idx="6">
                  <c:v>#N/A</c:v>
                </c:pt>
                <c:pt idx="7">
                  <c:v>1.87</c:v>
                </c:pt>
                <c:pt idx="8">
                  <c:v>#N/A</c:v>
                </c:pt>
                <c:pt idx="9">
                  <c:v>2.14</c:v>
                </c:pt>
              </c:numCache>
            </c:numRef>
          </c:val>
          <c:extLst>
            <c:ext xmlns:c16="http://schemas.microsoft.com/office/drawing/2014/chart" uri="{C3380CC4-5D6E-409C-BE32-E72D297353CC}">
              <c16:uniqueId val="{00000007-2BCB-4565-89D3-D787216341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8.59</c:v>
                </c:pt>
                <c:pt idx="2">
                  <c:v>#N/A</c:v>
                </c:pt>
                <c:pt idx="3">
                  <c:v>10.31</c:v>
                </c:pt>
                <c:pt idx="4">
                  <c:v>#N/A</c:v>
                </c:pt>
                <c:pt idx="5">
                  <c:v>8.99</c:v>
                </c:pt>
                <c:pt idx="6">
                  <c:v>#N/A</c:v>
                </c:pt>
                <c:pt idx="7">
                  <c:v>5.7</c:v>
                </c:pt>
                <c:pt idx="8">
                  <c:v>#N/A</c:v>
                </c:pt>
                <c:pt idx="9">
                  <c:v>7.98</c:v>
                </c:pt>
              </c:numCache>
            </c:numRef>
          </c:val>
          <c:extLst>
            <c:ext xmlns:c16="http://schemas.microsoft.com/office/drawing/2014/chart" uri="{C3380CC4-5D6E-409C-BE32-E72D297353CC}">
              <c16:uniqueId val="{00000008-2BCB-4565-89D3-D7872163410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12.15</c:v>
                </c:pt>
                <c:pt idx="2">
                  <c:v>#N/A</c:v>
                </c:pt>
                <c:pt idx="3">
                  <c:v>12.33</c:v>
                </c:pt>
                <c:pt idx="4">
                  <c:v>#N/A</c:v>
                </c:pt>
                <c:pt idx="5">
                  <c:v>11.91</c:v>
                </c:pt>
                <c:pt idx="6">
                  <c:v>#N/A</c:v>
                </c:pt>
                <c:pt idx="7">
                  <c:v>11.95</c:v>
                </c:pt>
                <c:pt idx="8">
                  <c:v>#N/A</c:v>
                </c:pt>
                <c:pt idx="9">
                  <c:v>11.8</c:v>
                </c:pt>
              </c:numCache>
            </c:numRef>
          </c:val>
          <c:extLst>
            <c:ext xmlns:c16="http://schemas.microsoft.com/office/drawing/2014/chart" uri="{C3380CC4-5D6E-409C-BE32-E72D297353CC}">
              <c16:uniqueId val="{00000009-2BCB-4565-89D3-D787216341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3775</c:v>
                </c:pt>
                <c:pt idx="5">
                  <c:v>3918</c:v>
                </c:pt>
                <c:pt idx="8">
                  <c:v>4011</c:v>
                </c:pt>
                <c:pt idx="11">
                  <c:v>4035</c:v>
                </c:pt>
                <c:pt idx="14">
                  <c:v>3983</c:v>
                </c:pt>
              </c:numCache>
            </c:numRef>
          </c:val>
          <c:extLst>
            <c:ext xmlns:c16="http://schemas.microsoft.com/office/drawing/2014/chart" uri="{C3380CC4-5D6E-409C-BE32-E72D297353CC}">
              <c16:uniqueId val="{00000000-4A26-42B6-AFD5-3FF714736D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26-42B6-AFD5-3FF714736D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34</c:v>
                </c:pt>
                <c:pt idx="6">
                  <c:v>44</c:v>
                </c:pt>
                <c:pt idx="9">
                  <c:v>36</c:v>
                </c:pt>
                <c:pt idx="12">
                  <c:v>40</c:v>
                </c:pt>
              </c:numCache>
            </c:numRef>
          </c:val>
          <c:extLst>
            <c:ext xmlns:c16="http://schemas.microsoft.com/office/drawing/2014/chart" uri="{C3380CC4-5D6E-409C-BE32-E72D297353CC}">
              <c16:uniqueId val="{00000002-4A26-42B6-AFD5-3FF714736D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483</c:v>
                </c:pt>
                <c:pt idx="3">
                  <c:v>462</c:v>
                </c:pt>
                <c:pt idx="6">
                  <c:v>451</c:v>
                </c:pt>
                <c:pt idx="9">
                  <c:v>406</c:v>
                </c:pt>
                <c:pt idx="12">
                  <c:v>125</c:v>
                </c:pt>
              </c:numCache>
            </c:numRef>
          </c:val>
          <c:extLst>
            <c:ext xmlns:c16="http://schemas.microsoft.com/office/drawing/2014/chart" uri="{C3380CC4-5D6E-409C-BE32-E72D297353CC}">
              <c16:uniqueId val="{00000003-4A26-42B6-AFD5-3FF714736D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383</c:v>
                </c:pt>
                <c:pt idx="3">
                  <c:v>370</c:v>
                </c:pt>
                <c:pt idx="6">
                  <c:v>381</c:v>
                </c:pt>
                <c:pt idx="9">
                  <c:v>394</c:v>
                </c:pt>
                <c:pt idx="12">
                  <c:v>387</c:v>
                </c:pt>
              </c:numCache>
            </c:numRef>
          </c:val>
          <c:extLst>
            <c:ext xmlns:c16="http://schemas.microsoft.com/office/drawing/2014/chart" uri="{C3380CC4-5D6E-409C-BE32-E72D297353CC}">
              <c16:uniqueId val="{00000004-4A26-42B6-AFD5-3FF714736D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6-42B6-AFD5-3FF714736D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26-42B6-AFD5-3FF714736D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4209</c:v>
                </c:pt>
                <c:pt idx="3">
                  <c:v>4410</c:v>
                </c:pt>
                <c:pt idx="6">
                  <c:v>4472</c:v>
                </c:pt>
                <c:pt idx="9">
                  <c:v>4607</c:v>
                </c:pt>
                <c:pt idx="12">
                  <c:v>4678</c:v>
                </c:pt>
              </c:numCache>
            </c:numRef>
          </c:val>
          <c:extLst>
            <c:ext xmlns:c16="http://schemas.microsoft.com/office/drawing/2014/chart" uri="{C3380CC4-5D6E-409C-BE32-E72D297353CC}">
              <c16:uniqueId val="{00000007-4A26-42B6-AFD5-3FF714736D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1342</c:v>
                </c:pt>
                <c:pt idx="2">
                  <c:v>#N/A</c:v>
                </c:pt>
                <c:pt idx="3">
                  <c:v>#N/A</c:v>
                </c:pt>
                <c:pt idx="4">
                  <c:v>1358</c:v>
                </c:pt>
                <c:pt idx="5">
                  <c:v>#N/A</c:v>
                </c:pt>
                <c:pt idx="6">
                  <c:v>#N/A</c:v>
                </c:pt>
                <c:pt idx="7">
                  <c:v>1337</c:v>
                </c:pt>
                <c:pt idx="8">
                  <c:v>#N/A</c:v>
                </c:pt>
                <c:pt idx="9">
                  <c:v>#N/A</c:v>
                </c:pt>
                <c:pt idx="10">
                  <c:v>1408</c:v>
                </c:pt>
                <c:pt idx="11">
                  <c:v>#N/A</c:v>
                </c:pt>
                <c:pt idx="12">
                  <c:v>#N/A</c:v>
                </c:pt>
                <c:pt idx="13">
                  <c:v>1247</c:v>
                </c:pt>
                <c:pt idx="14">
                  <c:v>#N/A</c:v>
                </c:pt>
              </c:numCache>
            </c:numRef>
          </c:val>
          <c:smooth val="0"/>
          <c:extLst>
            <c:ext xmlns:c16="http://schemas.microsoft.com/office/drawing/2014/chart" uri="{C3380CC4-5D6E-409C-BE32-E72D297353CC}">
              <c16:uniqueId val="{00000008-4A26-42B6-AFD5-3FF714736D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34993</c:v>
                </c:pt>
                <c:pt idx="5">
                  <c:v>34745</c:v>
                </c:pt>
                <c:pt idx="8">
                  <c:v>34857</c:v>
                </c:pt>
                <c:pt idx="11">
                  <c:v>32392</c:v>
                </c:pt>
                <c:pt idx="14">
                  <c:v>30972</c:v>
                </c:pt>
              </c:numCache>
            </c:numRef>
          </c:val>
          <c:extLst>
            <c:ext xmlns:c16="http://schemas.microsoft.com/office/drawing/2014/chart" uri="{C3380CC4-5D6E-409C-BE32-E72D297353CC}">
              <c16:uniqueId val="{00000000-ACE6-4966-B8AB-E40AB827C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4668</c:v>
                </c:pt>
                <c:pt idx="5">
                  <c:v>4575</c:v>
                </c:pt>
                <c:pt idx="8">
                  <c:v>4625</c:v>
                </c:pt>
                <c:pt idx="11">
                  <c:v>4267</c:v>
                </c:pt>
                <c:pt idx="14">
                  <c:v>4406</c:v>
                </c:pt>
              </c:numCache>
            </c:numRef>
          </c:val>
          <c:extLst>
            <c:ext xmlns:c16="http://schemas.microsoft.com/office/drawing/2014/chart" uri="{C3380CC4-5D6E-409C-BE32-E72D297353CC}">
              <c16:uniqueId val="{00000001-ACE6-4966-B8AB-E40AB827C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15980</c:v>
                </c:pt>
                <c:pt idx="5">
                  <c:v>15074</c:v>
                </c:pt>
                <c:pt idx="8">
                  <c:v>19272</c:v>
                </c:pt>
                <c:pt idx="11">
                  <c:v>23056</c:v>
                </c:pt>
                <c:pt idx="14">
                  <c:v>23254</c:v>
                </c:pt>
              </c:numCache>
            </c:numRef>
          </c:val>
          <c:extLst>
            <c:ext xmlns:c16="http://schemas.microsoft.com/office/drawing/2014/chart" uri="{C3380CC4-5D6E-409C-BE32-E72D297353CC}">
              <c16:uniqueId val="{00000002-ACE6-4966-B8AB-E40AB827C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E6-4966-B8AB-E40AB827C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E6-4966-B8AB-E40AB827C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E6-4966-B8AB-E40AB827C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4656</c:v>
                </c:pt>
                <c:pt idx="3">
                  <c:v>4578</c:v>
                </c:pt>
                <c:pt idx="6">
                  <c:v>4411</c:v>
                </c:pt>
                <c:pt idx="9">
                  <c:v>4262</c:v>
                </c:pt>
                <c:pt idx="12">
                  <c:v>4292</c:v>
                </c:pt>
              </c:numCache>
            </c:numRef>
          </c:val>
          <c:extLst>
            <c:ext xmlns:c16="http://schemas.microsoft.com/office/drawing/2014/chart" uri="{C3380CC4-5D6E-409C-BE32-E72D297353CC}">
              <c16:uniqueId val="{00000006-ACE6-4966-B8AB-E40AB827C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1502</c:v>
                </c:pt>
                <c:pt idx="3">
                  <c:v>1044</c:v>
                </c:pt>
                <c:pt idx="6">
                  <c:v>581</c:v>
                </c:pt>
                <c:pt idx="9">
                  <c:v>251</c:v>
                </c:pt>
                <c:pt idx="12">
                  <c:v>155</c:v>
                </c:pt>
              </c:numCache>
            </c:numRef>
          </c:val>
          <c:extLst>
            <c:ext xmlns:c16="http://schemas.microsoft.com/office/drawing/2014/chart" uri="{C3380CC4-5D6E-409C-BE32-E72D297353CC}">
              <c16:uniqueId val="{00000007-ACE6-4966-B8AB-E40AB827C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4792</c:v>
                </c:pt>
                <c:pt idx="3">
                  <c:v>4669</c:v>
                </c:pt>
                <c:pt idx="6">
                  <c:v>4352</c:v>
                </c:pt>
                <c:pt idx="9">
                  <c:v>4180</c:v>
                </c:pt>
                <c:pt idx="12">
                  <c:v>3981</c:v>
                </c:pt>
              </c:numCache>
            </c:numRef>
          </c:val>
          <c:extLst>
            <c:ext xmlns:c16="http://schemas.microsoft.com/office/drawing/2014/chart" uri="{C3380CC4-5D6E-409C-BE32-E72D297353CC}">
              <c16:uniqueId val="{00000008-ACE6-4966-B8AB-E40AB827C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699</c:v>
                </c:pt>
                <c:pt idx="3">
                  <c:v>674</c:v>
                </c:pt>
                <c:pt idx="6">
                  <c:v>649</c:v>
                </c:pt>
                <c:pt idx="9">
                  <c:v>624</c:v>
                </c:pt>
                <c:pt idx="12">
                  <c:v>599</c:v>
                </c:pt>
              </c:numCache>
            </c:numRef>
          </c:val>
          <c:extLst>
            <c:ext xmlns:c16="http://schemas.microsoft.com/office/drawing/2014/chart" uri="{C3380CC4-5D6E-409C-BE32-E72D297353CC}">
              <c16:uniqueId val="{00000009-ACE6-4966-B8AB-E40AB827C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40553</c:v>
                </c:pt>
                <c:pt idx="3">
                  <c:v>40642</c:v>
                </c:pt>
                <c:pt idx="6">
                  <c:v>40044</c:v>
                </c:pt>
                <c:pt idx="9">
                  <c:v>37408</c:v>
                </c:pt>
                <c:pt idx="12">
                  <c:v>35836</c:v>
                </c:pt>
              </c:numCache>
            </c:numRef>
          </c:val>
          <c:extLst>
            <c:ext xmlns:c16="http://schemas.microsoft.com/office/drawing/2014/chart" uri="{C3380CC4-5D6E-409C-BE32-E72D297353CC}">
              <c16:uniqueId val="{0000000A-ACE6-4966-B8AB-E40AB827C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E6-4966-B8AB-E40AB827C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5882</c:v>
                </c:pt>
                <c:pt idx="1">
                  <c:v>6778</c:v>
                </c:pt>
                <c:pt idx="2">
                  <c:v>6783</c:v>
                </c:pt>
              </c:numCache>
            </c:numRef>
          </c:val>
          <c:extLst>
            <c:ext xmlns:c16="http://schemas.microsoft.com/office/drawing/2014/chart" uri="{C3380CC4-5D6E-409C-BE32-E72D297353CC}">
              <c16:uniqueId val="{00000000-6040-4452-A310-E69A5A9159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1482</c:v>
                </c:pt>
                <c:pt idx="1">
                  <c:v>2383</c:v>
                </c:pt>
                <c:pt idx="2">
                  <c:v>2184</c:v>
                </c:pt>
              </c:numCache>
            </c:numRef>
          </c:val>
          <c:extLst>
            <c:ext xmlns:c16="http://schemas.microsoft.com/office/drawing/2014/chart" uri="{C3380CC4-5D6E-409C-BE32-E72D297353CC}">
              <c16:uniqueId val="{00000001-6040-4452-A310-E69A5A9159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12728</c:v>
                </c:pt>
                <c:pt idx="1">
                  <c:v>14789</c:v>
                </c:pt>
                <c:pt idx="2">
                  <c:v>15670</c:v>
                </c:pt>
              </c:numCache>
            </c:numRef>
          </c:val>
          <c:extLst>
            <c:ext xmlns:c16="http://schemas.microsoft.com/office/drawing/2014/chart" uri="{C3380CC4-5D6E-409C-BE32-E72D297353CC}">
              <c16:uniqueId val="{00000002-6040-4452-A310-E69A5A9159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令和５年度の単年度では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で、単年度及び３か年平均ともに前年度と同値であり、類似団体平均を下回っている。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地方交付税の増により分母は増加したが、扶助費や公債費等の増による分子の増加率が大きかったことから、前年度比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を下回っているものの、今後も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62</xdr:row>
      <xdr:rowOff>111478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22578</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38128"/>
          <a:ext cx="889000" cy="50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22578</xdr:rowOff>
    </xdr:from>
    <xdr:to>
      <xdr:col>15</xdr:col>
      <xdr:colOff>82550</xdr:colOff>
      <xdr:row>62</xdr:row>
      <xdr:rowOff>98072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38128"/>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98072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1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82849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143228</xdr:rowOff>
    </xdr:from>
    <xdr:to>
      <xdr:col>15</xdr:col>
      <xdr:colOff>133350</xdr:colOff>
      <xdr:row>59</xdr:row>
      <xdr:rowOff>73378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47272</xdr:rowOff>
    </xdr:from>
    <xdr:to>
      <xdr:col>11</xdr:col>
      <xdr:colOff>82550</xdr:colOff>
      <xdr:row>62</xdr:row>
      <xdr:rowOff>148872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159049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人件費及びふるさと納税額の減に伴う返礼品経費などの物件費が減少したため、前年度比</a:t>
          </a:r>
          <a:r>
            <a:rPr kumimoji="1" lang="en-US" altLang="ja-JP" sz="1300">
              <a:latin typeface="ＭＳ Ｐゴシック" panose="020B0600070205080204" pitchFamily="50" charset="-128"/>
              <a:ea typeface="ＭＳ Ｐゴシック" panose="020B0600070205080204" pitchFamily="50" charset="-128"/>
            </a:rPr>
            <a:t>2,783</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類似団体の平均は下回っているものの、今後も引き続き、行財政改革の推進を図り、人件費・物件費などの抑制に努める。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138305</xdr:rowOff>
    </xdr:from>
    <xdr:to>
      <xdr:col>23</xdr:col>
      <xdr:colOff>133350</xdr:colOff>
      <xdr:row>85</xdr:row>
      <xdr:rowOff>8826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540105"/>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105918</xdr:rowOff>
    </xdr:from>
    <xdr:to>
      <xdr:col>19</xdr:col>
      <xdr:colOff>133350</xdr:colOff>
      <xdr:row>85</xdr:row>
      <xdr:rowOff>8826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336268"/>
          <a:ext cx="889000" cy="2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86748</xdr:rowOff>
    </xdr:from>
    <xdr:to>
      <xdr:col>15</xdr:col>
      <xdr:colOff>82550</xdr:colOff>
      <xdr:row>83</xdr:row>
      <xdr:rowOff>105918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31709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44211</xdr:rowOff>
    </xdr:from>
    <xdr:to>
      <xdr:col>11</xdr:col>
      <xdr:colOff>31750</xdr:colOff>
      <xdr:row>83</xdr:row>
      <xdr:rowOff>86748</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103111"/>
          <a:ext cx="889000" cy="2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87505</xdr:rowOff>
    </xdr:from>
    <xdr:to>
      <xdr:col>23</xdr:col>
      <xdr:colOff>184150</xdr:colOff>
      <xdr:row>85</xdr:row>
      <xdr:rowOff>17655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104032</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129476</xdr:rowOff>
    </xdr:from>
    <xdr:to>
      <xdr:col>19</xdr:col>
      <xdr:colOff>184150</xdr:colOff>
      <xdr:row>85</xdr:row>
      <xdr:rowOff>59626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5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69803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30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55118</xdr:rowOff>
    </xdr:from>
    <xdr:to>
      <xdr:col>15</xdr:col>
      <xdr:colOff>133350</xdr:colOff>
      <xdr:row>83</xdr:row>
      <xdr:rowOff>156718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166895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0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35948</xdr:rowOff>
    </xdr:from>
    <xdr:to>
      <xdr:col>11</xdr:col>
      <xdr:colOff>82550</xdr:colOff>
      <xdr:row>83</xdr:row>
      <xdr:rowOff>137548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2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147725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0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164861</xdr:rowOff>
    </xdr:from>
    <xdr:to>
      <xdr:col>7</xdr:col>
      <xdr:colOff>31750</xdr:colOff>
      <xdr:row>82</xdr:row>
      <xdr:rowOff>95011</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0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105188</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8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人事院勧告等に基づく国・県に準じた給与制度適正化計画の取組を着実に進めていることなどにより、類似団体平均を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今後も地方公務員法に規定される「均衡原則」や「職務給の原則」などを踏まえ、給与水準の適正化に努める。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132443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40534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64407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64407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4401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97971</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年度まで２次にわたる定員適正化計画を策定し、新規採用人数の抑制や組織機構見直し、指定管理者制度の導入や事務事業の整理統合などにより</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人の職員数を削減した。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年度からは新たな「鹿屋市定員管理計画」に取り組んでおり、平成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年４月１日時点の職員数は目標人数を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人下回る</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人となり、全国平均、類似団体平均及び鹿児島県平均のいずれも下回る結果となった。</a:t>
          </a:r>
        </a:p>
        <a:p>
          <a:r>
            <a:rPr kumimoji="1" lang="ja-JP" altLang="en-US" sz="1100">
              <a:latin typeface="ＭＳ Ｐゴシック" panose="020B0600070205080204" pitchFamily="50" charset="-128"/>
              <a:ea typeface="ＭＳ Ｐゴシック" panose="020B0600070205080204" pitchFamily="50" charset="-128"/>
            </a:rPr>
            <a:t>　今後は令和５年４月に策定した「第３次鹿屋市定員管理計画」に基づき、総人件費の抑制を基本としつつ、人口減少や産業振興及び地域活性化など、様々な行政課題に対応するため、適正な定員管理による必要な職員数の確保に努める。</a:t>
          </a: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61595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3365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61595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27218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156633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25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160655</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3512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施設整備事業の元金償還が開始し、今後、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19896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4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各組合の市債残高の減少や、将来の大型事業等に備えるための基金積立に伴う基金残高の増などにより将来負担なしとなった。今後も引き続き、行財政改革を推進し、中長期的な健全財政の堅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退職手当組合負担金の減などにより、前年度を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ポイント下回り、類似団体平均も下回っている。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今後も引き続き、定員管理計画に基づき職員数を適正に管理するとともに、人材育成や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の積極的な活用による業務効率化の取組、民間委託の促進などにより、人件費の抑制に努める。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6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ふるさと納税額の減に伴う返礼品経費や新型コロナウイルスワクチン接種推進事業などが減となり、前年度と比較して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今後も引き続きペーパーレス化などの事務改善や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の積極的な活用による業務効率化の取組、事務事業評価などによる経費削減に努める。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60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143527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16</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08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38100</xdr:rowOff>
    </xdr:from>
    <xdr:to>
      <xdr:col>82</xdr:col>
      <xdr:colOff>158750</xdr:colOff>
      <xdr:row>15</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物価高騰対応重点支援給付金事業や自立支援給付事業費などが増となり、前年度を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ポイント上回り、類似団体平均も上回っている。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扶助費については今後も増加が予想されるため、医療費の抑制につながる健康対策の強化や単独扶助費の検証・見直しなどにより、抑制に努める。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61</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486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介護保険特別会計繰出金や国民健康保険基盤安定事業繰出金等が増となり、前年度より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後期高齢者の増加が見込まれることから、疾病の早期発見と治療による健康の維持や健康寿命の延伸を図るため、後期高齢者に対して健康診査等の保健事業を実施し、今後も引き続き一般会計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143328</xdr:rowOff>
    </xdr:from>
    <xdr:to>
      <xdr:col>78</xdr:col>
      <xdr:colOff>69850</xdr:colOff>
      <xdr:row>59</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74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3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117022</xdr:rowOff>
    </xdr:from>
    <xdr:to>
      <xdr:col>69</xdr:col>
      <xdr:colOff>142875</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一部事務組合負担金や水道事業会計負担金等が減となり、前年度比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引き続き、事業の選択や単独補助の検証・見直しなどにより効果的な補助事業の実施及び適正な補助の執行に努める。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借入額の低下に伴い、公債費が一時的に減少することが見込まれるが、引き続き、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84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154214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86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143329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86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143329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扶助費や補助費等、繰出金の増などにより、前年度より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後年度における財政負担などを十分に検討し、事業費の平準化・抑制に努める。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64407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65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48079</xdr:rowOff>
    </xdr:from>
    <xdr:to>
      <xdr:col>78</xdr:col>
      <xdr:colOff>69850</xdr:colOff>
      <xdr:row>79</xdr:row>
      <xdr:rowOff>20864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497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152598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79</xdr:row>
      <xdr:rowOff>97064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79</xdr:row>
      <xdr:rowOff>151493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641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60058</xdr:rowOff>
    </xdr:from>
    <xdr:to>
      <xdr:col>29</xdr:col>
      <xdr:colOff>127000</xdr:colOff>
      <xdr:row>16</xdr:row>
      <xdr:rowOff>131915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0883"/>
          <a:ext cx="6477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131915</xdr:rowOff>
    </xdr:from>
    <xdr:to>
      <xdr:col>26</xdr:col>
      <xdr:colOff>50800</xdr:colOff>
      <xdr:row>17</xdr:row>
      <xdr:rowOff>13576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2740"/>
          <a:ext cx="698500" cy="5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13576</xdr:rowOff>
    </xdr:from>
    <xdr:to>
      <xdr:col>22</xdr:col>
      <xdr:colOff>114300</xdr:colOff>
      <xdr:row>17</xdr:row>
      <xdr:rowOff>27788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5851"/>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27788</xdr:rowOff>
    </xdr:from>
    <xdr:to>
      <xdr:col>18</xdr:col>
      <xdr:colOff>177800</xdr:colOff>
      <xdr:row>17</xdr:row>
      <xdr:rowOff>101092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0063"/>
          <a:ext cx="6985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9258</xdr:rowOff>
    </xdr:from>
    <xdr:to>
      <xdr:col>29</xdr:col>
      <xdr:colOff>177800</xdr:colOff>
      <xdr:row>16</xdr:row>
      <xdr:rowOff>110858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152785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81115</xdr:rowOff>
    </xdr:from>
    <xdr:to>
      <xdr:col>26</xdr:col>
      <xdr:colOff>101600</xdr:colOff>
      <xdr:row>17</xdr:row>
      <xdr:rowOff>11265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167492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134226</xdr:rowOff>
    </xdr:from>
    <xdr:to>
      <xdr:col>22</xdr:col>
      <xdr:colOff>165100</xdr:colOff>
      <xdr:row>17</xdr:row>
      <xdr:rowOff>64376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148438</xdr:rowOff>
    </xdr:from>
    <xdr:to>
      <xdr:col>19</xdr:col>
      <xdr:colOff>38100</xdr:colOff>
      <xdr:row>17</xdr:row>
      <xdr:rowOff>78588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63365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50292</xdr:rowOff>
    </xdr:from>
    <xdr:to>
      <xdr:col>15</xdr:col>
      <xdr:colOff>101600</xdr:colOff>
      <xdr:row>17</xdr:row>
      <xdr:rowOff>151892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136669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217754</xdr:rowOff>
    </xdr:from>
    <xdr:to>
      <xdr:col>29</xdr:col>
      <xdr:colOff>127000</xdr:colOff>
      <xdr:row>35</xdr:row>
      <xdr:rowOff>265042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28104"/>
          <a:ext cx="6477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217754</xdr:rowOff>
    </xdr:from>
    <xdr:to>
      <xdr:col>26</xdr:col>
      <xdr:colOff>50800</xdr:colOff>
      <xdr:row>35</xdr:row>
      <xdr:rowOff>243684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810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240059</xdr:rowOff>
    </xdr:from>
    <xdr:to>
      <xdr:col>22</xdr:col>
      <xdr:colOff>114300</xdr:colOff>
      <xdr:row>35</xdr:row>
      <xdr:rowOff>243684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0409"/>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240059</xdr:rowOff>
    </xdr:from>
    <xdr:to>
      <xdr:col>18</xdr:col>
      <xdr:colOff>177800</xdr:colOff>
      <xdr:row>35</xdr:row>
      <xdr:rowOff>247570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0409"/>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214242</xdr:rowOff>
    </xdr:from>
    <xdr:to>
      <xdr:col>29</xdr:col>
      <xdr:colOff>177800</xdr:colOff>
      <xdr:row>35</xdr:row>
      <xdr:rowOff>315842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186319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166954</xdr:rowOff>
    </xdr:from>
    <xdr:to>
      <xdr:col>26</xdr:col>
      <xdr:colOff>101600</xdr:colOff>
      <xdr:row>35</xdr:row>
      <xdr:rowOff>268554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253331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192884</xdr:rowOff>
    </xdr:from>
    <xdr:to>
      <xdr:col>22</xdr:col>
      <xdr:colOff>165100</xdr:colOff>
      <xdr:row>35</xdr:row>
      <xdr:rowOff>294484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189259</xdr:rowOff>
    </xdr:from>
    <xdr:to>
      <xdr:col>19</xdr:col>
      <xdr:colOff>38100</xdr:colOff>
      <xdr:row>35</xdr:row>
      <xdr:rowOff>290859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275636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88989</xdr:rowOff>
    </xdr:from>
    <xdr:to>
      <xdr:col>24</xdr:col>
      <xdr:colOff>63500</xdr:colOff>
      <xdr:row>37</xdr:row>
      <xdr:rowOff>110287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263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88989</xdr:rowOff>
    </xdr:from>
    <xdr:to>
      <xdr:col>19</xdr:col>
      <xdr:colOff>177800</xdr:colOff>
      <xdr:row>37</xdr:row>
      <xdr:rowOff>168161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263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168161</xdr:rowOff>
    </xdr:from>
    <xdr:to>
      <xdr:col>15</xdr:col>
      <xdr:colOff>50800</xdr:colOff>
      <xdr:row>38</xdr:row>
      <xdr:rowOff>1625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18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1625</xdr:rowOff>
    </xdr:from>
    <xdr:to>
      <xdr:col>10</xdr:col>
      <xdr:colOff>114300</xdr:colOff>
      <xdr:row>39</xdr:row>
      <xdr:rowOff>73978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725"/>
          <a:ext cx="889000" cy="2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59487</xdr:rowOff>
    </xdr:from>
    <xdr:to>
      <xdr:col>24</xdr:col>
      <xdr:colOff>114300</xdr:colOff>
      <xdr:row>37</xdr:row>
      <xdr:rowOff>161086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38189</xdr:rowOff>
    </xdr:from>
    <xdr:to>
      <xdr:col>20</xdr:col>
      <xdr:colOff>38100</xdr:colOff>
      <xdr:row>37</xdr:row>
      <xdr:rowOff>139789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117361</xdr:rowOff>
    </xdr:from>
    <xdr:to>
      <xdr:col>15</xdr:col>
      <xdr:colOff>101600</xdr:colOff>
      <xdr:row>38</xdr:row>
      <xdr:rowOff>47510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1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38638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122275</xdr:rowOff>
    </xdr:from>
    <xdr:to>
      <xdr:col>10</xdr:col>
      <xdr:colOff>165100</xdr:colOff>
      <xdr:row>38</xdr:row>
      <xdr:rowOff>52425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23178</xdr:rowOff>
    </xdr:from>
    <xdr:to>
      <xdr:col>6</xdr:col>
      <xdr:colOff>38100</xdr:colOff>
      <xdr:row>39</xdr:row>
      <xdr:rowOff>124778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115905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120135</xdr:rowOff>
    </xdr:from>
    <xdr:to>
      <xdr:col>24</xdr:col>
      <xdr:colOff>63500</xdr:colOff>
      <xdr:row>54</xdr:row>
      <xdr:rowOff>47784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06985"/>
          <a:ext cx="838200" cy="9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8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120135</xdr:rowOff>
    </xdr:from>
    <xdr:to>
      <xdr:col>19</xdr:col>
      <xdr:colOff>177800</xdr:colOff>
      <xdr:row>55</xdr:row>
      <xdr:rowOff>49193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06985"/>
          <a:ext cx="8890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118019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49193</xdr:rowOff>
    </xdr:from>
    <xdr:to>
      <xdr:col>15</xdr:col>
      <xdr:colOff>50800</xdr:colOff>
      <xdr:row>55</xdr:row>
      <xdr:rowOff>77635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8943"/>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77635</xdr:rowOff>
    </xdr:from>
    <xdr:to>
      <xdr:col>10</xdr:col>
      <xdr:colOff>114300</xdr:colOff>
      <xdr:row>56</xdr:row>
      <xdr:rowOff>44050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07385"/>
          <a:ext cx="8890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168434</xdr:rowOff>
    </xdr:from>
    <xdr:to>
      <xdr:col>24</xdr:col>
      <xdr:colOff>114300</xdr:colOff>
      <xdr:row>54</xdr:row>
      <xdr:rowOff>98584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19861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69335</xdr:rowOff>
    </xdr:from>
    <xdr:to>
      <xdr:col>20</xdr:col>
      <xdr:colOff>38100</xdr:colOff>
      <xdr:row>53</xdr:row>
      <xdr:rowOff>170935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9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169843</xdr:rowOff>
    </xdr:from>
    <xdr:to>
      <xdr:col>15</xdr:col>
      <xdr:colOff>101600</xdr:colOff>
      <xdr:row>55</xdr:row>
      <xdr:rowOff>99993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91120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26835</xdr:rowOff>
    </xdr:from>
    <xdr:to>
      <xdr:col>10</xdr:col>
      <xdr:colOff>165100</xdr:colOff>
      <xdr:row>55</xdr:row>
      <xdr:rowOff>128435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164700</xdr:rowOff>
    </xdr:from>
    <xdr:to>
      <xdr:col>6</xdr:col>
      <xdr:colOff>38100</xdr:colOff>
      <xdr:row>56</xdr:row>
      <xdr:rowOff>94850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159406</xdr:rowOff>
    </xdr:from>
    <xdr:to>
      <xdr:col>24</xdr:col>
      <xdr:colOff>63500</xdr:colOff>
      <xdr:row>78</xdr:row>
      <xdr:rowOff>10404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1056"/>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xdr:rowOff>
    </xdr:from>
    <xdr:to>
      <xdr:col>19</xdr:col>
      <xdr:colOff>177800</xdr:colOff>
      <xdr:row>78</xdr:row>
      <xdr:rowOff>16622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350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16622</xdr:rowOff>
    </xdr:from>
    <xdr:to>
      <xdr:col>15</xdr:col>
      <xdr:colOff>50800</xdr:colOff>
      <xdr:row>78</xdr:row>
      <xdr:rowOff>17948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972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17948</xdr:rowOff>
    </xdr:from>
    <xdr:to>
      <xdr:col>10</xdr:col>
      <xdr:colOff>114300</xdr:colOff>
      <xdr:row>78</xdr:row>
      <xdr:rowOff>19869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104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108606</xdr:rowOff>
    </xdr:from>
    <xdr:to>
      <xdr:col>24</xdr:col>
      <xdr:colOff>114300</xdr:colOff>
      <xdr:row>78</xdr:row>
      <xdr:rowOff>38756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23533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131054</xdr:rowOff>
    </xdr:from>
    <xdr:to>
      <xdr:col>20</xdr:col>
      <xdr:colOff>38100</xdr:colOff>
      <xdr:row>78</xdr:row>
      <xdr:rowOff>61204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52331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137272</xdr:rowOff>
    </xdr:from>
    <xdr:to>
      <xdr:col>15</xdr:col>
      <xdr:colOff>101600</xdr:colOff>
      <xdr:row>78</xdr:row>
      <xdr:rowOff>67422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58549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138598</xdr:rowOff>
    </xdr:from>
    <xdr:to>
      <xdr:col>10</xdr:col>
      <xdr:colOff>165100</xdr:colOff>
      <xdr:row>78</xdr:row>
      <xdr:rowOff>68748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59875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140519</xdr:rowOff>
    </xdr:from>
    <xdr:to>
      <xdr:col>6</xdr:col>
      <xdr:colOff>38100</xdr:colOff>
      <xdr:row>78</xdr:row>
      <xdr:rowOff>70669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61796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56669</xdr:rowOff>
    </xdr:from>
    <xdr:to>
      <xdr:col>24</xdr:col>
      <xdr:colOff>63500</xdr:colOff>
      <xdr:row>93</xdr:row>
      <xdr:rowOff>50498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58619"/>
          <a:ext cx="838200" cy="3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98323</xdr:rowOff>
    </xdr:from>
    <xdr:to>
      <xdr:col>19</xdr:col>
      <xdr:colOff>177800</xdr:colOff>
      <xdr:row>93</xdr:row>
      <xdr:rowOff>50498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00273"/>
          <a:ext cx="889000" cy="2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98323</xdr:rowOff>
    </xdr:from>
    <xdr:to>
      <xdr:col>15</xdr:col>
      <xdr:colOff>50800</xdr:colOff>
      <xdr:row>95</xdr:row>
      <xdr:rowOff>11488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00273"/>
          <a:ext cx="889000" cy="59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11488</xdr:rowOff>
    </xdr:from>
    <xdr:to>
      <xdr:col>10</xdr:col>
      <xdr:colOff>114300</xdr:colOff>
      <xdr:row>95</xdr:row>
      <xdr:rowOff>141219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9238"/>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5869</xdr:rowOff>
    </xdr:from>
    <xdr:to>
      <xdr:col>24</xdr:col>
      <xdr:colOff>114300</xdr:colOff>
      <xdr:row>91</xdr:row>
      <xdr:rowOff>107469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130346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6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171148</xdr:rowOff>
    </xdr:from>
    <xdr:to>
      <xdr:col>20</xdr:col>
      <xdr:colOff>38100</xdr:colOff>
      <xdr:row>93</xdr:row>
      <xdr:rowOff>101298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117825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47523</xdr:rowOff>
    </xdr:from>
    <xdr:to>
      <xdr:col>15</xdr:col>
      <xdr:colOff>101600</xdr:colOff>
      <xdr:row>91</xdr:row>
      <xdr:rowOff>149123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165650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2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132138</xdr:rowOff>
    </xdr:from>
    <xdr:to>
      <xdr:col>10</xdr:col>
      <xdr:colOff>165100</xdr:colOff>
      <xdr:row>95</xdr:row>
      <xdr:rowOff>62288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78815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90419</xdr:rowOff>
    </xdr:from>
    <xdr:to>
      <xdr:col>6</xdr:col>
      <xdr:colOff>38100</xdr:colOff>
      <xdr:row>96</xdr:row>
      <xdr:rowOff>20569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37096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128031</xdr:rowOff>
    </xdr:from>
    <xdr:to>
      <xdr:col>55</xdr:col>
      <xdr:colOff>0</xdr:colOff>
      <xdr:row>37</xdr:row>
      <xdr:rowOff>150411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71681"/>
          <a:ext cx="8382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150411</xdr:rowOff>
    </xdr:from>
    <xdr:to>
      <xdr:col>50</xdr:col>
      <xdr:colOff>114300</xdr:colOff>
      <xdr:row>38</xdr:row>
      <xdr:rowOff>11129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94061"/>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93686</xdr:rowOff>
    </xdr:from>
    <xdr:to>
      <xdr:col>45</xdr:col>
      <xdr:colOff>177800</xdr:colOff>
      <xdr:row>38</xdr:row>
      <xdr:rowOff>11129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37186"/>
          <a:ext cx="889000" cy="128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93686</xdr:rowOff>
    </xdr:from>
    <xdr:to>
      <xdr:col>41</xdr:col>
      <xdr:colOff>50800</xdr:colOff>
      <xdr:row>37</xdr:row>
      <xdr:rowOff>101480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37186"/>
          <a:ext cx="889000" cy="12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59522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77231</xdr:rowOff>
    </xdr:from>
    <xdr:to>
      <xdr:col>55</xdr:col>
      <xdr:colOff>50800</xdr:colOff>
      <xdr:row>38</xdr:row>
      <xdr:rowOff>7381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55658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99611</xdr:rowOff>
    </xdr:from>
    <xdr:to>
      <xdr:col>50</xdr:col>
      <xdr:colOff>165100</xdr:colOff>
      <xdr:row>38</xdr:row>
      <xdr:rowOff>29761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20889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131779</xdr:rowOff>
    </xdr:from>
    <xdr:to>
      <xdr:col>46</xdr:col>
      <xdr:colOff>38100</xdr:colOff>
      <xdr:row>38</xdr:row>
      <xdr:rowOff>61929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53056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42886</xdr:rowOff>
    </xdr:from>
    <xdr:to>
      <xdr:col>41</xdr:col>
      <xdr:colOff>101600</xdr:colOff>
      <xdr:row>30</xdr:row>
      <xdr:rowOff>144486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161013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50680</xdr:rowOff>
    </xdr:from>
    <xdr:to>
      <xdr:col>36</xdr:col>
      <xdr:colOff>165100</xdr:colOff>
      <xdr:row>37</xdr:row>
      <xdr:rowOff>152280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168807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123984</xdr:rowOff>
    </xdr:from>
    <xdr:to>
      <xdr:col>55</xdr:col>
      <xdr:colOff>0</xdr:colOff>
      <xdr:row>57</xdr:row>
      <xdr:rowOff>79435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382284"/>
          <a:ext cx="838200" cy="4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143451</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01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94894</xdr:rowOff>
    </xdr:from>
    <xdr:to>
      <xdr:col>50</xdr:col>
      <xdr:colOff>114300</xdr:colOff>
      <xdr:row>57</xdr:row>
      <xdr:rowOff>79435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24644"/>
          <a:ext cx="889000" cy="3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152788</xdr:rowOff>
    </xdr:from>
    <xdr:to>
      <xdr:col>45</xdr:col>
      <xdr:colOff>177800</xdr:colOff>
      <xdr:row>55</xdr:row>
      <xdr:rowOff>94894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39638"/>
          <a:ext cx="889000" cy="2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98295</xdr:rowOff>
    </xdr:from>
    <xdr:to>
      <xdr:col>41</xdr:col>
      <xdr:colOff>50800</xdr:colOff>
      <xdr:row>53</xdr:row>
      <xdr:rowOff>152788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013695"/>
          <a:ext cx="889000" cy="2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73184</xdr:rowOff>
    </xdr:from>
    <xdr:to>
      <xdr:col>55</xdr:col>
      <xdr:colOff>50800</xdr:colOff>
      <xdr:row>55</xdr:row>
      <xdr:rowOff>3334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3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96061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28635</xdr:rowOff>
    </xdr:from>
    <xdr:to>
      <xdr:col>50</xdr:col>
      <xdr:colOff>165100</xdr:colOff>
      <xdr:row>57</xdr:row>
      <xdr:rowOff>130235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9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44094</xdr:rowOff>
    </xdr:from>
    <xdr:to>
      <xdr:col>46</xdr:col>
      <xdr:colOff>38100</xdr:colOff>
      <xdr:row>55</xdr:row>
      <xdr:rowOff>145694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136821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101988</xdr:rowOff>
    </xdr:from>
    <xdr:to>
      <xdr:col>41</xdr:col>
      <xdr:colOff>101600</xdr:colOff>
      <xdr:row>54</xdr:row>
      <xdr:rowOff>32138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1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23265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47495</xdr:rowOff>
    </xdr:from>
    <xdr:to>
      <xdr:col>36</xdr:col>
      <xdr:colOff>165100</xdr:colOff>
      <xdr:row>52</xdr:row>
      <xdr:rowOff>149095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165622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7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89179</xdr:rowOff>
    </xdr:from>
    <xdr:to>
      <xdr:col>55</xdr:col>
      <xdr:colOff>0</xdr:colOff>
      <xdr:row>78</xdr:row>
      <xdr:rowOff>122464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2279"/>
          <a:ext cx="8382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93752</xdr:rowOff>
    </xdr:from>
    <xdr:to>
      <xdr:col>50</xdr:col>
      <xdr:colOff>114300</xdr:colOff>
      <xdr:row>78</xdr:row>
      <xdr:rowOff>122464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609602"/>
          <a:ext cx="889000" cy="88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93752</xdr:rowOff>
    </xdr:from>
    <xdr:to>
      <xdr:col>45</xdr:col>
      <xdr:colOff>177800</xdr:colOff>
      <xdr:row>73</xdr:row>
      <xdr:rowOff>127127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60960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127127</xdr:rowOff>
    </xdr:from>
    <xdr:to>
      <xdr:col>41</xdr:col>
      <xdr:colOff>50800</xdr:colOff>
      <xdr:row>77</xdr:row>
      <xdr:rowOff>151541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642977"/>
          <a:ext cx="889000" cy="7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38379</xdr:rowOff>
    </xdr:from>
    <xdr:to>
      <xdr:col>55</xdr:col>
      <xdr:colOff>50800</xdr:colOff>
      <xdr:row>78</xdr:row>
      <xdr:rowOff>139979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124756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71664</xdr:rowOff>
    </xdr:from>
    <xdr:to>
      <xdr:col>50</xdr:col>
      <xdr:colOff>165100</xdr:colOff>
      <xdr:row>79</xdr:row>
      <xdr:rowOff>1814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164391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53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42952</xdr:rowOff>
    </xdr:from>
    <xdr:to>
      <xdr:col>46</xdr:col>
      <xdr:colOff>38100</xdr:colOff>
      <xdr:row>73</xdr:row>
      <xdr:rowOff>144552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161079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3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76327</xdr:rowOff>
    </xdr:from>
    <xdr:to>
      <xdr:col>41</xdr:col>
      <xdr:colOff>101600</xdr:colOff>
      <xdr:row>74</xdr:row>
      <xdr:rowOff>6477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5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169054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100741</xdr:rowOff>
    </xdr:from>
    <xdr:to>
      <xdr:col>36</xdr:col>
      <xdr:colOff>165100</xdr:colOff>
      <xdr:row>78</xdr:row>
      <xdr:rowOff>30891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22018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3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52984</xdr:rowOff>
    </xdr:from>
    <xdr:to>
      <xdr:col>55</xdr:col>
      <xdr:colOff>0</xdr:colOff>
      <xdr:row>95</xdr:row>
      <xdr:rowOff>101409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654934"/>
          <a:ext cx="838200" cy="7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65918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01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101409</xdr:rowOff>
    </xdr:from>
    <xdr:to>
      <xdr:col>50</xdr:col>
      <xdr:colOff>114300</xdr:colOff>
      <xdr:row>96</xdr:row>
      <xdr:rowOff>10161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89159"/>
          <a:ext cx="889000" cy="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107238</xdr:rowOff>
    </xdr:from>
    <xdr:to>
      <xdr:col>45</xdr:col>
      <xdr:colOff>177800</xdr:colOff>
      <xdr:row>96</xdr:row>
      <xdr:rowOff>10161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94988"/>
          <a:ext cx="889000" cy="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143396</xdr:rowOff>
    </xdr:from>
    <xdr:to>
      <xdr:col>41</xdr:col>
      <xdr:colOff>50800</xdr:colOff>
      <xdr:row>95</xdr:row>
      <xdr:rowOff>107238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745346"/>
          <a:ext cx="889000" cy="6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65257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19651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4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2184</xdr:rowOff>
    </xdr:from>
    <xdr:to>
      <xdr:col>55</xdr:col>
      <xdr:colOff>50800</xdr:colOff>
      <xdr:row>91</xdr:row>
      <xdr:rowOff>103784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6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25061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4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50609</xdr:rowOff>
    </xdr:from>
    <xdr:to>
      <xdr:col>50</xdr:col>
      <xdr:colOff>165100</xdr:colOff>
      <xdr:row>95</xdr:row>
      <xdr:rowOff>152209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143336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130811</xdr:rowOff>
    </xdr:from>
    <xdr:to>
      <xdr:col>46</xdr:col>
      <xdr:colOff>38100</xdr:colOff>
      <xdr:row>96</xdr:row>
      <xdr:rowOff>60961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56438</xdr:rowOff>
    </xdr:from>
    <xdr:to>
      <xdr:col>41</xdr:col>
      <xdr:colOff>101600</xdr:colOff>
      <xdr:row>95</xdr:row>
      <xdr:rowOff>158038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149165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92596</xdr:rowOff>
    </xdr:from>
    <xdr:to>
      <xdr:col>36</xdr:col>
      <xdr:colOff>165100</xdr:colOff>
      <xdr:row>92</xdr:row>
      <xdr:rowOff>22746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6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13873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7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99162</xdr:rowOff>
    </xdr:from>
    <xdr:to>
      <xdr:col>85</xdr:col>
      <xdr:colOff>127000</xdr:colOff>
      <xdr:row>37</xdr:row>
      <xdr:rowOff>43536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099912"/>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48032</xdr:rowOff>
    </xdr:from>
    <xdr:to>
      <xdr:col>81</xdr:col>
      <xdr:colOff>50800</xdr:colOff>
      <xdr:row>35</xdr:row>
      <xdr:rowOff>99162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04878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89044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9398</xdr:rowOff>
    </xdr:from>
    <xdr:to>
      <xdr:col>76</xdr:col>
      <xdr:colOff>114300</xdr:colOff>
      <xdr:row>35</xdr:row>
      <xdr:rowOff>48032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5667248"/>
          <a:ext cx="8890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9398</xdr:rowOff>
    </xdr:from>
    <xdr:to>
      <xdr:col>71</xdr:col>
      <xdr:colOff>177800</xdr:colOff>
      <xdr:row>36</xdr:row>
      <xdr:rowOff>13970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667248"/>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99788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138574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164186</xdr:rowOff>
    </xdr:from>
    <xdr:to>
      <xdr:col>85</xdr:col>
      <xdr:colOff>177800</xdr:colOff>
      <xdr:row>37</xdr:row>
      <xdr:rowOff>94336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142613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48362</xdr:rowOff>
    </xdr:from>
    <xdr:to>
      <xdr:col>81</xdr:col>
      <xdr:colOff>101600</xdr:colOff>
      <xdr:row>35</xdr:row>
      <xdr:rowOff>149962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166489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582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168682</xdr:rowOff>
    </xdr:from>
    <xdr:to>
      <xdr:col>76</xdr:col>
      <xdr:colOff>165100</xdr:colOff>
      <xdr:row>35</xdr:row>
      <xdr:rowOff>98832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9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89959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0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130048</xdr:rowOff>
    </xdr:from>
    <xdr:to>
      <xdr:col>72</xdr:col>
      <xdr:colOff>38100</xdr:colOff>
      <xdr:row>33</xdr:row>
      <xdr:rowOff>60198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76725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134620</xdr:rowOff>
    </xdr:from>
    <xdr:to>
      <xdr:col>67</xdr:col>
      <xdr:colOff>101600</xdr:colOff>
      <xdr:row>36</xdr:row>
      <xdr:rowOff>64770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81297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45535</xdr:rowOff>
    </xdr:from>
    <xdr:to>
      <xdr:col>85</xdr:col>
      <xdr:colOff>127000</xdr:colOff>
      <xdr:row>76</xdr:row>
      <xdr:rowOff>68853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573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68853</xdr:rowOff>
    </xdr:from>
    <xdr:to>
      <xdr:col>81</xdr:col>
      <xdr:colOff>50800</xdr:colOff>
      <xdr:row>76</xdr:row>
      <xdr:rowOff>100724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99053"/>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100724</xdr:rowOff>
    </xdr:from>
    <xdr:to>
      <xdr:col>76</xdr:col>
      <xdr:colOff>114300</xdr:colOff>
      <xdr:row>76</xdr:row>
      <xdr:rowOff>117735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30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117735</xdr:rowOff>
    </xdr:from>
    <xdr:to>
      <xdr:col>71</xdr:col>
      <xdr:colOff>177800</xdr:colOff>
      <xdr:row>76</xdr:row>
      <xdr:rowOff>160350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47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166185</xdr:rowOff>
    </xdr:from>
    <xdr:to>
      <xdr:col>85</xdr:col>
      <xdr:colOff>177800</xdr:colOff>
      <xdr:row>76</xdr:row>
      <xdr:rowOff>96335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144612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18053</xdr:rowOff>
    </xdr:from>
    <xdr:to>
      <xdr:col>81</xdr:col>
      <xdr:colOff>101600</xdr:colOff>
      <xdr:row>76</xdr:row>
      <xdr:rowOff>119653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49924</xdr:rowOff>
    </xdr:from>
    <xdr:to>
      <xdr:col>76</xdr:col>
      <xdr:colOff>165100</xdr:colOff>
      <xdr:row>76</xdr:row>
      <xdr:rowOff>151524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142651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66935</xdr:rowOff>
    </xdr:from>
    <xdr:to>
      <xdr:col>72</xdr:col>
      <xdr:colOff>38100</xdr:colOff>
      <xdr:row>76</xdr:row>
      <xdr:rowOff>168535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159662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109550</xdr:rowOff>
    </xdr:from>
    <xdr:to>
      <xdr:col>67</xdr:col>
      <xdr:colOff>101600</xdr:colOff>
      <xdr:row>77</xdr:row>
      <xdr:rowOff>39700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30827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51460</xdr:rowOff>
    </xdr:from>
    <xdr:to>
      <xdr:col>85</xdr:col>
      <xdr:colOff>126364</xdr:colOff>
      <xdr:row>98</xdr:row>
      <xdr:rowOff>156330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824860"/>
          <a:ext cx="1269" cy="113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160157</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156330</xdr:rowOff>
    </xdr:from>
    <xdr:to>
      <xdr:col>86</xdr:col>
      <xdr:colOff>25400</xdr:colOff>
      <xdr:row>98</xdr:row>
      <xdr:rowOff>156330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169587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51460</xdr:rowOff>
    </xdr:from>
    <xdr:to>
      <xdr:col>86</xdr:col>
      <xdr:colOff>25400</xdr:colOff>
      <xdr:row>92</xdr:row>
      <xdr:rowOff>51460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82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161722</xdr:rowOff>
    </xdr:from>
    <xdr:to>
      <xdr:col>85</xdr:col>
      <xdr:colOff>127000</xdr:colOff>
      <xdr:row>92</xdr:row>
      <xdr:rowOff>140767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420772"/>
          <a:ext cx="8382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143166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164739</xdr:rowOff>
    </xdr:from>
    <xdr:to>
      <xdr:col>85</xdr:col>
      <xdr:colOff>177800</xdr:colOff>
      <xdr:row>96</xdr:row>
      <xdr:rowOff>94889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161722</xdr:rowOff>
    </xdr:from>
    <xdr:to>
      <xdr:col>81</xdr:col>
      <xdr:colOff>50800</xdr:colOff>
      <xdr:row>90</xdr:row>
      <xdr:rowOff>65615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420772"/>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160719</xdr:rowOff>
    </xdr:from>
    <xdr:to>
      <xdr:col>81</xdr:col>
      <xdr:colOff>101600</xdr:colOff>
      <xdr:row>95</xdr:row>
      <xdr:rowOff>90869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81996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65615</xdr:rowOff>
    </xdr:from>
    <xdr:to>
      <xdr:col>76</xdr:col>
      <xdr:colOff>114300</xdr:colOff>
      <xdr:row>94</xdr:row>
      <xdr:rowOff>142824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496115"/>
          <a:ext cx="889000" cy="7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84328</xdr:rowOff>
    </xdr:from>
    <xdr:to>
      <xdr:col>76</xdr:col>
      <xdr:colOff>165100</xdr:colOff>
      <xdr:row>96</xdr:row>
      <xdr:rowOff>14478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5605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142824</xdr:rowOff>
    </xdr:from>
    <xdr:to>
      <xdr:col>71</xdr:col>
      <xdr:colOff>177800</xdr:colOff>
      <xdr:row>94</xdr:row>
      <xdr:rowOff>170047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59124"/>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89967</xdr:rowOff>
    </xdr:from>
    <xdr:to>
      <xdr:col>85</xdr:col>
      <xdr:colOff>177800</xdr:colOff>
      <xdr:row>93</xdr:row>
      <xdr:rowOff>20117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4894</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110922</xdr:rowOff>
    </xdr:from>
    <xdr:to>
      <xdr:col>81</xdr:col>
      <xdr:colOff>101600</xdr:colOff>
      <xdr:row>90</xdr:row>
      <xdr:rowOff>41072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3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57599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1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14815</xdr:rowOff>
    </xdr:from>
    <xdr:to>
      <xdr:col>76</xdr:col>
      <xdr:colOff>165100</xdr:colOff>
      <xdr:row>90</xdr:row>
      <xdr:rowOff>116415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4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132942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2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92024</xdr:rowOff>
    </xdr:from>
    <xdr:to>
      <xdr:col>72</xdr:col>
      <xdr:colOff>38100</xdr:colOff>
      <xdr:row>95</xdr:row>
      <xdr:rowOff>22174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38701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119247</xdr:rowOff>
    </xdr:from>
    <xdr:to>
      <xdr:col>67</xdr:col>
      <xdr:colOff>101600</xdr:colOff>
      <xdr:row>95</xdr:row>
      <xdr:rowOff>49397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2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65924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0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12484</xdr:rowOff>
    </xdr:from>
    <xdr:to>
      <xdr:col>116</xdr:col>
      <xdr:colOff>63500</xdr:colOff>
      <xdr:row>58</xdr:row>
      <xdr:rowOff>15170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5658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15170</xdr:rowOff>
    </xdr:from>
    <xdr:to>
      <xdr:col>111</xdr:col>
      <xdr:colOff>177800</xdr:colOff>
      <xdr:row>58</xdr:row>
      <xdr:rowOff>16370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5927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16370</xdr:rowOff>
    </xdr:from>
    <xdr:to>
      <xdr:col>107</xdr:col>
      <xdr:colOff>50800</xdr:colOff>
      <xdr:row>58</xdr:row>
      <xdr:rowOff>16370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60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16370</xdr:rowOff>
    </xdr:from>
    <xdr:to>
      <xdr:col>102</xdr:col>
      <xdr:colOff>114300</xdr:colOff>
      <xdr:row>58</xdr:row>
      <xdr:rowOff>18428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604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133134</xdr:rowOff>
    </xdr:from>
    <xdr:to>
      <xdr:col>116</xdr:col>
      <xdr:colOff>114300</xdr:colOff>
      <xdr:row>58</xdr:row>
      <xdr:rowOff>63284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48061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20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135820</xdr:rowOff>
    </xdr:from>
    <xdr:to>
      <xdr:col>112</xdr:col>
      <xdr:colOff>38100</xdr:colOff>
      <xdr:row>58</xdr:row>
      <xdr:rowOff>65970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57097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137020</xdr:rowOff>
    </xdr:from>
    <xdr:to>
      <xdr:col>107</xdr:col>
      <xdr:colOff>101600</xdr:colOff>
      <xdr:row>58</xdr:row>
      <xdr:rowOff>67170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58297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137020</xdr:rowOff>
    </xdr:from>
    <xdr:to>
      <xdr:col>102</xdr:col>
      <xdr:colOff>165100</xdr:colOff>
      <xdr:row>58</xdr:row>
      <xdr:rowOff>67170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58297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139078</xdr:rowOff>
    </xdr:from>
    <xdr:to>
      <xdr:col>98</xdr:col>
      <xdr:colOff>38100</xdr:colOff>
      <xdr:row>58</xdr:row>
      <xdr:rowOff>69228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60355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149850</xdr:rowOff>
    </xdr:from>
    <xdr:to>
      <xdr:col>116</xdr:col>
      <xdr:colOff>63500</xdr:colOff>
      <xdr:row>74</xdr:row>
      <xdr:rowOff>60422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65700"/>
          <a:ext cx="8382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58638</xdr:rowOff>
    </xdr:from>
    <xdr:to>
      <xdr:col>111</xdr:col>
      <xdr:colOff>177800</xdr:colOff>
      <xdr:row>74</xdr:row>
      <xdr:rowOff>60422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4593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58638</xdr:rowOff>
    </xdr:from>
    <xdr:to>
      <xdr:col>107</xdr:col>
      <xdr:colOff>50800</xdr:colOff>
      <xdr:row>74</xdr:row>
      <xdr:rowOff>93752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45938"/>
          <a:ext cx="8890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131745</xdr:rowOff>
    </xdr:from>
    <xdr:to>
      <xdr:col>102</xdr:col>
      <xdr:colOff>114300</xdr:colOff>
      <xdr:row>74</xdr:row>
      <xdr:rowOff>93752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47595"/>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99050</xdr:rowOff>
    </xdr:from>
    <xdr:to>
      <xdr:col>116</xdr:col>
      <xdr:colOff>114300</xdr:colOff>
      <xdr:row>74</xdr:row>
      <xdr:rowOff>29200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121927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9622</xdr:rowOff>
    </xdr:from>
    <xdr:to>
      <xdr:col>112</xdr:col>
      <xdr:colOff>38100</xdr:colOff>
      <xdr:row>74</xdr:row>
      <xdr:rowOff>111222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127749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7838</xdr:rowOff>
    </xdr:from>
    <xdr:to>
      <xdr:col>107</xdr:col>
      <xdr:colOff>101600</xdr:colOff>
      <xdr:row>74</xdr:row>
      <xdr:rowOff>109438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125965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42952</xdr:rowOff>
    </xdr:from>
    <xdr:to>
      <xdr:col>102</xdr:col>
      <xdr:colOff>165100</xdr:colOff>
      <xdr:row>74</xdr:row>
      <xdr:rowOff>144552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161079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80945</xdr:rowOff>
    </xdr:from>
    <xdr:to>
      <xdr:col>98</xdr:col>
      <xdr:colOff>38100</xdr:colOff>
      <xdr:row>74</xdr:row>
      <xdr:rowOff>11095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27622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・補助費等については、燃ゆる感動かごしま国体・かごしま大会実行委員会への負担金の支出や、高校生応援給付金を給付したことから増となった。</a:t>
          </a:r>
        </a:p>
        <a:p>
          <a:r>
            <a:rPr kumimoji="1" lang="ja-JP" altLang="en-US" sz="1300">
              <a:latin typeface="ＭＳ Ｐゴシック" panose="020B0600070205080204" pitchFamily="50" charset="-128"/>
              <a:ea typeface="ＭＳ Ｐゴシック" panose="020B0600070205080204" pitchFamily="50" charset="-128"/>
            </a:rPr>
            <a:t>・物件費については、ふるさと納税の寄付額の減少に伴い、返礼品等に係る費用が減となったが、類似団体平均を上回った。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扶助費については、物価高騰対応重点支援給付金や電力・ガス・食料品等価格高騰重点支援給付金を給付したことから増となり、類似団体平均を大きく上回っていることから、健康対策の強化や単独扶助費の検証・見直しなどにより、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・普通建設事業費については、平和市営住宅改善工事や小学校施設大規模改造工事に係る費用が増加したことから増となった。</a:t>
          </a: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の寄付額の減少に伴う積立額の減や、令和４年度に将来の大型事業実施に伴う公債費の償還に備えた地方債管理積立金の積み立てを行ったため減となったが、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20320</xdr:rowOff>
    </xdr:from>
    <xdr:to>
      <xdr:col>24</xdr:col>
      <xdr:colOff>63500</xdr:colOff>
      <xdr:row>32</xdr:row>
      <xdr:rowOff>134620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6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26670</xdr:rowOff>
    </xdr:from>
    <xdr:to>
      <xdr:col>19</xdr:col>
      <xdr:colOff>177800</xdr:colOff>
      <xdr:row>32</xdr:row>
      <xdr:rowOff>134620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307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26670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608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44450</xdr:rowOff>
    </xdr:from>
    <xdr:to>
      <xdr:col>10</xdr:col>
      <xdr:colOff>114300</xdr:colOff>
      <xdr:row>31</xdr:row>
      <xdr:rowOff>151130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59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140970</xdr:rowOff>
    </xdr:from>
    <xdr:to>
      <xdr:col>24</xdr:col>
      <xdr:colOff>114300</xdr:colOff>
      <xdr:row>32</xdr:row>
      <xdr:rowOff>71120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83820</xdr:rowOff>
    </xdr:from>
    <xdr:to>
      <xdr:col>20</xdr:col>
      <xdr:colOff>38100</xdr:colOff>
      <xdr:row>33</xdr:row>
      <xdr:rowOff>13970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30497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147320</xdr:rowOff>
    </xdr:from>
    <xdr:to>
      <xdr:col>15</xdr:col>
      <xdr:colOff>101600</xdr:colOff>
      <xdr:row>32</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93997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165100</xdr:rowOff>
    </xdr:from>
    <xdr:to>
      <xdr:col>6</xdr:col>
      <xdr:colOff>38100</xdr:colOff>
      <xdr:row>31</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164732</xdr:rowOff>
    </xdr:from>
    <xdr:to>
      <xdr:col>24</xdr:col>
      <xdr:colOff>62865</xdr:colOff>
      <xdr:row>58</xdr:row>
      <xdr:rowOff>149578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080132"/>
          <a:ext cx="1270" cy="101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153405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149578</xdr:rowOff>
    </xdr:from>
    <xdr:to>
      <xdr:col>24</xdr:col>
      <xdr:colOff>152400</xdr:colOff>
      <xdr:row>58</xdr:row>
      <xdr:rowOff>149578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111409</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85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164732</xdr:rowOff>
    </xdr:from>
    <xdr:to>
      <xdr:col>24</xdr:col>
      <xdr:colOff>152400</xdr:colOff>
      <xdr:row>52</xdr:row>
      <xdr:rowOff>164732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0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17380</xdr:rowOff>
    </xdr:from>
    <xdr:to>
      <xdr:col>24</xdr:col>
      <xdr:colOff>63500</xdr:colOff>
      <xdr:row>54</xdr:row>
      <xdr:rowOff>166694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104230"/>
          <a:ext cx="8382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61755</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6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83328</xdr:rowOff>
    </xdr:from>
    <xdr:to>
      <xdr:col>24</xdr:col>
      <xdr:colOff>114300</xdr:colOff>
      <xdr:row>57</xdr:row>
      <xdr:rowOff>13478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17380</xdr:rowOff>
    </xdr:from>
    <xdr:to>
      <xdr:col>19</xdr:col>
      <xdr:colOff>177800</xdr:colOff>
      <xdr:row>54</xdr:row>
      <xdr:rowOff>15570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104230"/>
          <a:ext cx="889000" cy="1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149631</xdr:rowOff>
    </xdr:from>
    <xdr:to>
      <xdr:col>20</xdr:col>
      <xdr:colOff>38100</xdr:colOff>
      <xdr:row>56</xdr:row>
      <xdr:rowOff>79781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57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70908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113106</xdr:rowOff>
    </xdr:from>
    <xdr:to>
      <xdr:col>15</xdr:col>
      <xdr:colOff>50800</xdr:colOff>
      <xdr:row>54</xdr:row>
      <xdr:rowOff>15570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85606"/>
          <a:ext cx="889000" cy="5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48152</xdr:rowOff>
    </xdr:from>
    <xdr:to>
      <xdr:col>15</xdr:col>
      <xdr:colOff>101600</xdr:colOff>
      <xdr:row>56</xdr:row>
      <xdr:rowOff>149752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4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140879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113106</xdr:rowOff>
    </xdr:from>
    <xdr:to>
      <xdr:col>10</xdr:col>
      <xdr:colOff>114300</xdr:colOff>
      <xdr:row>56</xdr:row>
      <xdr:rowOff>86055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85606"/>
          <a:ext cx="889000" cy="10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3728</xdr:rowOff>
    </xdr:from>
    <xdr:to>
      <xdr:col>10</xdr:col>
      <xdr:colOff>165100</xdr:colOff>
      <xdr:row>52</xdr:row>
      <xdr:rowOff>105328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9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96455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0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147736</xdr:rowOff>
    </xdr:from>
    <xdr:to>
      <xdr:col>6</xdr:col>
      <xdr:colOff>38100</xdr:colOff>
      <xdr:row>58</xdr:row>
      <xdr:rowOff>77886</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69013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115894</xdr:rowOff>
    </xdr:from>
    <xdr:to>
      <xdr:col>24</xdr:col>
      <xdr:colOff>114300</xdr:colOff>
      <xdr:row>55</xdr:row>
      <xdr:rowOff>46044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138771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2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138030</xdr:rowOff>
    </xdr:from>
    <xdr:to>
      <xdr:col>20</xdr:col>
      <xdr:colOff>38100</xdr:colOff>
      <xdr:row>53</xdr:row>
      <xdr:rowOff>68180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84707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136220</xdr:rowOff>
    </xdr:from>
    <xdr:to>
      <xdr:col>15</xdr:col>
      <xdr:colOff>101600</xdr:colOff>
      <xdr:row>54</xdr:row>
      <xdr:rowOff>66370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82897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9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62306</xdr:rowOff>
    </xdr:from>
    <xdr:to>
      <xdr:col>10</xdr:col>
      <xdr:colOff>165100</xdr:colOff>
      <xdr:row>50</xdr:row>
      <xdr:rowOff>163906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8983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35255</xdr:rowOff>
    </xdr:from>
    <xdr:to>
      <xdr:col>6</xdr:col>
      <xdr:colOff>38100</xdr:colOff>
      <xdr:row>56</xdr:row>
      <xdr:rowOff>136855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153382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4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1987</xdr:rowOff>
    </xdr:from>
    <xdr:to>
      <xdr:col>24</xdr:col>
      <xdr:colOff>63500</xdr:colOff>
      <xdr:row>72</xdr:row>
      <xdr:rowOff>105429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003487"/>
          <a:ext cx="838200" cy="4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160845</xdr:rowOff>
    </xdr:from>
    <xdr:to>
      <xdr:col>19</xdr:col>
      <xdr:colOff>177800</xdr:colOff>
      <xdr:row>72</xdr:row>
      <xdr:rowOff>105429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162345"/>
          <a:ext cx="889000" cy="2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160845</xdr:rowOff>
    </xdr:from>
    <xdr:to>
      <xdr:col>15</xdr:col>
      <xdr:colOff>50800</xdr:colOff>
      <xdr:row>74</xdr:row>
      <xdr:rowOff>79311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162345"/>
          <a:ext cx="889000" cy="60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79311</xdr:rowOff>
    </xdr:from>
    <xdr:to>
      <xdr:col>10</xdr:col>
      <xdr:colOff>114300</xdr:colOff>
      <xdr:row>75</xdr:row>
      <xdr:rowOff>117887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766611"/>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122637</xdr:rowOff>
    </xdr:from>
    <xdr:to>
      <xdr:col>24</xdr:col>
      <xdr:colOff>114300</xdr:colOff>
      <xdr:row>70</xdr:row>
      <xdr:rowOff>52787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19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37564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186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54629</xdr:rowOff>
    </xdr:from>
    <xdr:to>
      <xdr:col>20</xdr:col>
      <xdr:colOff>38100</xdr:colOff>
      <xdr:row>72</xdr:row>
      <xdr:rowOff>156229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3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1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110045</xdr:rowOff>
    </xdr:from>
    <xdr:to>
      <xdr:col>15</xdr:col>
      <xdr:colOff>101600</xdr:colOff>
      <xdr:row>71</xdr:row>
      <xdr:rowOff>40195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1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56722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188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28511</xdr:rowOff>
    </xdr:from>
    <xdr:to>
      <xdr:col>10</xdr:col>
      <xdr:colOff>165100</xdr:colOff>
      <xdr:row>74</xdr:row>
      <xdr:rowOff>130111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146638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67087</xdr:rowOff>
    </xdr:from>
    <xdr:to>
      <xdr:col>6</xdr:col>
      <xdr:colOff>38100</xdr:colOff>
      <xdr:row>75</xdr:row>
      <xdr:rowOff>168687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13764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148935</xdr:rowOff>
    </xdr:from>
    <xdr:to>
      <xdr:col>24</xdr:col>
      <xdr:colOff>63500</xdr:colOff>
      <xdr:row>97</xdr:row>
      <xdr:rowOff>93889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08135"/>
          <a:ext cx="8382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148935</xdr:rowOff>
    </xdr:from>
    <xdr:to>
      <xdr:col>19</xdr:col>
      <xdr:colOff>177800</xdr:colOff>
      <xdr:row>96</xdr:row>
      <xdr:rowOff>151358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08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151358</xdr:rowOff>
    </xdr:from>
    <xdr:to>
      <xdr:col>15</xdr:col>
      <xdr:colOff>50800</xdr:colOff>
      <xdr:row>98</xdr:row>
      <xdr:rowOff>83235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10558"/>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83235</xdr:rowOff>
    </xdr:from>
    <xdr:to>
      <xdr:col>10</xdr:col>
      <xdr:colOff>114300</xdr:colOff>
      <xdr:row>98</xdr:row>
      <xdr:rowOff>90596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533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43089</xdr:rowOff>
    </xdr:from>
    <xdr:to>
      <xdr:col>24</xdr:col>
      <xdr:colOff>114300</xdr:colOff>
      <xdr:row>97</xdr:row>
      <xdr:rowOff>144689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98135</xdr:rowOff>
    </xdr:from>
    <xdr:to>
      <xdr:col>20</xdr:col>
      <xdr:colOff>38100</xdr:colOff>
      <xdr:row>97</xdr:row>
      <xdr:rowOff>28285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100558</xdr:rowOff>
    </xdr:from>
    <xdr:to>
      <xdr:col>15</xdr:col>
      <xdr:colOff>101600</xdr:colOff>
      <xdr:row>97</xdr:row>
      <xdr:rowOff>30708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21835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32435</xdr:rowOff>
    </xdr:from>
    <xdr:to>
      <xdr:col>10</xdr:col>
      <xdr:colOff>165100</xdr:colOff>
      <xdr:row>98</xdr:row>
      <xdr:rowOff>134035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39796</xdr:rowOff>
    </xdr:from>
    <xdr:to>
      <xdr:col>6</xdr:col>
      <xdr:colOff>38100</xdr:colOff>
      <xdr:row>98</xdr:row>
      <xdr:rowOff>141396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132523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158968</xdr:rowOff>
    </xdr:from>
    <xdr:to>
      <xdr:col>55</xdr:col>
      <xdr:colOff>0</xdr:colOff>
      <xdr:row>38</xdr:row>
      <xdr:rowOff>159458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406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159458</xdr:rowOff>
    </xdr:from>
    <xdr:to>
      <xdr:col>50</xdr:col>
      <xdr:colOff>114300</xdr:colOff>
      <xdr:row>39</xdr:row>
      <xdr:rowOff>5316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455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5316</xdr:rowOff>
    </xdr:from>
    <xdr:to>
      <xdr:col>45</xdr:col>
      <xdr:colOff>177800</xdr:colOff>
      <xdr:row>39</xdr:row>
      <xdr:rowOff>9072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91866"/>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6622</xdr:rowOff>
    </xdr:from>
    <xdr:to>
      <xdr:col>41</xdr:col>
      <xdr:colOff>50800</xdr:colOff>
      <xdr:row>39</xdr:row>
      <xdr:rowOff>9072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9317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108168</xdr:rowOff>
    </xdr:from>
    <xdr:to>
      <xdr:col>55</xdr:col>
      <xdr:colOff>50800</xdr:colOff>
      <xdr:row>39</xdr:row>
      <xdr:rowOff>38318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23095</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108658</xdr:rowOff>
    </xdr:from>
    <xdr:to>
      <xdr:col>50</xdr:col>
      <xdr:colOff>165100</xdr:colOff>
      <xdr:row>39</xdr:row>
      <xdr:rowOff>38808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125966</xdr:rowOff>
    </xdr:from>
    <xdr:to>
      <xdr:col>46</xdr:col>
      <xdr:colOff>38100</xdr:colOff>
      <xdr:row>39</xdr:row>
      <xdr:rowOff>56116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47243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3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129722</xdr:rowOff>
    </xdr:from>
    <xdr:to>
      <xdr:col>41</xdr:col>
      <xdr:colOff>101600</xdr:colOff>
      <xdr:row>39</xdr:row>
      <xdr:rowOff>59872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50999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127272</xdr:rowOff>
    </xdr:from>
    <xdr:to>
      <xdr:col>36</xdr:col>
      <xdr:colOff>165100</xdr:colOff>
      <xdr:row>39</xdr:row>
      <xdr:rowOff>57422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48549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3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70937</xdr:rowOff>
    </xdr:from>
    <xdr:to>
      <xdr:col>55</xdr:col>
      <xdr:colOff>0</xdr:colOff>
      <xdr:row>55</xdr:row>
      <xdr:rowOff>21994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29237"/>
          <a:ext cx="838200"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70937</xdr:rowOff>
    </xdr:from>
    <xdr:to>
      <xdr:col>50</xdr:col>
      <xdr:colOff>114300</xdr:colOff>
      <xdr:row>55</xdr:row>
      <xdr:rowOff>11501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2923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81613</xdr:rowOff>
    </xdr:from>
    <xdr:to>
      <xdr:col>45</xdr:col>
      <xdr:colOff>177800</xdr:colOff>
      <xdr:row>55</xdr:row>
      <xdr:rowOff>11501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168463"/>
          <a:ext cx="889000" cy="2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71074</xdr:rowOff>
    </xdr:from>
    <xdr:to>
      <xdr:col>41</xdr:col>
      <xdr:colOff>50800</xdr:colOff>
      <xdr:row>53</xdr:row>
      <xdr:rowOff>81613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815024"/>
          <a:ext cx="889000" cy="3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142644</xdr:rowOff>
    </xdr:from>
    <xdr:to>
      <xdr:col>55</xdr:col>
      <xdr:colOff>50800</xdr:colOff>
      <xdr:row>55</xdr:row>
      <xdr:rowOff>72794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121071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20137</xdr:rowOff>
    </xdr:from>
    <xdr:to>
      <xdr:col>50</xdr:col>
      <xdr:colOff>165100</xdr:colOff>
      <xdr:row>54</xdr:row>
      <xdr:rowOff>121737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138264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132151</xdr:rowOff>
    </xdr:from>
    <xdr:to>
      <xdr:col>46</xdr:col>
      <xdr:colOff>38100</xdr:colOff>
      <xdr:row>55</xdr:row>
      <xdr:rowOff>62301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78828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30813</xdr:rowOff>
    </xdr:from>
    <xdr:to>
      <xdr:col>41</xdr:col>
      <xdr:colOff>101600</xdr:colOff>
      <xdr:row>53</xdr:row>
      <xdr:rowOff>132413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148940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8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20274</xdr:rowOff>
    </xdr:from>
    <xdr:to>
      <xdr:col>36</xdr:col>
      <xdr:colOff>165100</xdr:colOff>
      <xdr:row>51</xdr:row>
      <xdr:rowOff>121874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7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138401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129152</xdr:rowOff>
    </xdr:from>
    <xdr:to>
      <xdr:col>55</xdr:col>
      <xdr:colOff>0</xdr:colOff>
      <xdr:row>77</xdr:row>
      <xdr:rowOff>907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159352"/>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113574</xdr:rowOff>
    </xdr:from>
    <xdr:to>
      <xdr:col>50</xdr:col>
      <xdr:colOff>114300</xdr:colOff>
      <xdr:row>77</xdr:row>
      <xdr:rowOff>907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143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94796</xdr:rowOff>
    </xdr:from>
    <xdr:to>
      <xdr:col>45</xdr:col>
      <xdr:colOff>177800</xdr:colOff>
      <xdr:row>76</xdr:row>
      <xdr:rowOff>113574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24996"/>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94796</xdr:rowOff>
    </xdr:from>
    <xdr:to>
      <xdr:col>41</xdr:col>
      <xdr:colOff>50800</xdr:colOff>
      <xdr:row>78</xdr:row>
      <xdr:rowOff>5186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24996"/>
          <a:ext cx="889000" cy="2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18269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78352</xdr:rowOff>
    </xdr:from>
    <xdr:to>
      <xdr:col>55</xdr:col>
      <xdr:colOff>50800</xdr:colOff>
      <xdr:row>77</xdr:row>
      <xdr:rowOff>8502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56779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121557</xdr:rowOff>
    </xdr:from>
    <xdr:to>
      <xdr:col>50</xdr:col>
      <xdr:colOff>165100</xdr:colOff>
      <xdr:row>77</xdr:row>
      <xdr:rowOff>51707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42834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62774</xdr:rowOff>
    </xdr:from>
    <xdr:to>
      <xdr:col>46</xdr:col>
      <xdr:colOff>38100</xdr:colOff>
      <xdr:row>76</xdr:row>
      <xdr:rowOff>164374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155501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43996</xdr:rowOff>
    </xdr:from>
    <xdr:to>
      <xdr:col>41</xdr:col>
      <xdr:colOff>101600</xdr:colOff>
      <xdr:row>76</xdr:row>
      <xdr:rowOff>145596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136723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125836</xdr:rowOff>
    </xdr:from>
    <xdr:to>
      <xdr:col>36</xdr:col>
      <xdr:colOff>165100</xdr:colOff>
      <xdr:row>78</xdr:row>
      <xdr:rowOff>55986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47113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158674</xdr:rowOff>
    </xdr:from>
    <xdr:to>
      <xdr:col>55</xdr:col>
      <xdr:colOff>0</xdr:colOff>
      <xdr:row>98</xdr:row>
      <xdr:rowOff>3987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17874"/>
          <a:ext cx="838200" cy="18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3987</xdr:rowOff>
    </xdr:from>
    <xdr:to>
      <xdr:col>50</xdr:col>
      <xdr:colOff>114300</xdr:colOff>
      <xdr:row>98</xdr:row>
      <xdr:rowOff>15799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80608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15799</xdr:rowOff>
    </xdr:from>
    <xdr:to>
      <xdr:col>45</xdr:col>
      <xdr:colOff>177800</xdr:colOff>
      <xdr:row>98</xdr:row>
      <xdr:rowOff>59937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17899"/>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23133</xdr:rowOff>
    </xdr:from>
    <xdr:to>
      <xdr:col>41</xdr:col>
      <xdr:colOff>50800</xdr:colOff>
      <xdr:row>98</xdr:row>
      <xdr:rowOff>59937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2523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107874</xdr:rowOff>
    </xdr:from>
    <xdr:to>
      <xdr:col>55</xdr:col>
      <xdr:colOff>50800</xdr:colOff>
      <xdr:row>97</xdr:row>
      <xdr:rowOff>38024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86301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124637</xdr:rowOff>
    </xdr:from>
    <xdr:to>
      <xdr:col>50</xdr:col>
      <xdr:colOff>165100</xdr:colOff>
      <xdr:row>98</xdr:row>
      <xdr:rowOff>54787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45914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136449</xdr:rowOff>
    </xdr:from>
    <xdr:to>
      <xdr:col>46</xdr:col>
      <xdr:colOff>38100</xdr:colOff>
      <xdr:row>98</xdr:row>
      <xdr:rowOff>66599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57726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9137</xdr:rowOff>
    </xdr:from>
    <xdr:to>
      <xdr:col>41</xdr:col>
      <xdr:colOff>101600</xdr:colOff>
      <xdr:row>98</xdr:row>
      <xdr:rowOff>110737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101864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143783</xdr:rowOff>
    </xdr:from>
    <xdr:to>
      <xdr:col>36</xdr:col>
      <xdr:colOff>165100</xdr:colOff>
      <xdr:row>98</xdr:row>
      <xdr:rowOff>73933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65060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162814</xdr:rowOff>
    </xdr:from>
    <xdr:to>
      <xdr:col>85</xdr:col>
      <xdr:colOff>127000</xdr:colOff>
      <xdr:row>38</xdr:row>
      <xdr:rowOff>117348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6464"/>
          <a:ext cx="8382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6223</xdr:rowOff>
    </xdr:from>
    <xdr:to>
      <xdr:col>81</xdr:col>
      <xdr:colOff>50800</xdr:colOff>
      <xdr:row>38</xdr:row>
      <xdr:rowOff>117348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1323"/>
          <a:ext cx="8890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74930</xdr:rowOff>
    </xdr:from>
    <xdr:to>
      <xdr:col>76</xdr:col>
      <xdr:colOff>114300</xdr:colOff>
      <xdr:row>38</xdr:row>
      <xdr:rowOff>6223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18580"/>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74930</xdr:rowOff>
    </xdr:from>
    <xdr:to>
      <xdr:col>71</xdr:col>
      <xdr:colOff>177800</xdr:colOff>
      <xdr:row>38</xdr:row>
      <xdr:rowOff>41910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1858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52087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112014</xdr:rowOff>
    </xdr:from>
    <xdr:to>
      <xdr:col>85</xdr:col>
      <xdr:colOff>177800</xdr:colOff>
      <xdr:row>38</xdr:row>
      <xdr:rowOff>42164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26941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66548</xdr:rowOff>
    </xdr:from>
    <xdr:to>
      <xdr:col>81</xdr:col>
      <xdr:colOff>101600</xdr:colOff>
      <xdr:row>38</xdr:row>
      <xdr:rowOff>168148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126873</xdr:rowOff>
    </xdr:from>
    <xdr:to>
      <xdr:col>76</xdr:col>
      <xdr:colOff>165100</xdr:colOff>
      <xdr:row>38</xdr:row>
      <xdr:rowOff>57023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48150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24130</xdr:rowOff>
    </xdr:from>
    <xdr:to>
      <xdr:col>72</xdr:col>
      <xdr:colOff>38100</xdr:colOff>
      <xdr:row>37</xdr:row>
      <xdr:rowOff>125730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116857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162560</xdr:rowOff>
    </xdr:from>
    <xdr:to>
      <xdr:col>67</xdr:col>
      <xdr:colOff>101600</xdr:colOff>
      <xdr:row>38</xdr:row>
      <xdr:rowOff>92710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83837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88631</xdr:rowOff>
    </xdr:from>
    <xdr:to>
      <xdr:col>85</xdr:col>
      <xdr:colOff>127000</xdr:colOff>
      <xdr:row>56</xdr:row>
      <xdr:rowOff>107765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346931"/>
          <a:ext cx="838200" cy="3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5626</xdr:rowOff>
    </xdr:from>
    <xdr:to>
      <xdr:col>81</xdr:col>
      <xdr:colOff>50800</xdr:colOff>
      <xdr:row>56</xdr:row>
      <xdr:rowOff>107765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435376"/>
          <a:ext cx="889000" cy="2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24143</xdr:rowOff>
    </xdr:from>
    <xdr:to>
      <xdr:col>76</xdr:col>
      <xdr:colOff>114300</xdr:colOff>
      <xdr:row>55</xdr:row>
      <xdr:rowOff>5626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10993"/>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24143</xdr:rowOff>
    </xdr:from>
    <xdr:to>
      <xdr:col>71</xdr:col>
      <xdr:colOff>177800</xdr:colOff>
      <xdr:row>55</xdr:row>
      <xdr:rowOff>41036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110993"/>
          <a:ext cx="8890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37831</xdr:rowOff>
    </xdr:from>
    <xdr:to>
      <xdr:col>85</xdr:col>
      <xdr:colOff>177800</xdr:colOff>
      <xdr:row>54</xdr:row>
      <xdr:rowOff>139431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60708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56965</xdr:rowOff>
    </xdr:from>
    <xdr:to>
      <xdr:col>81</xdr:col>
      <xdr:colOff>101600</xdr:colOff>
      <xdr:row>56</xdr:row>
      <xdr:rowOff>158565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149692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126276</xdr:rowOff>
    </xdr:from>
    <xdr:to>
      <xdr:col>76</xdr:col>
      <xdr:colOff>165100</xdr:colOff>
      <xdr:row>55</xdr:row>
      <xdr:rowOff>56426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72953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144793</xdr:rowOff>
    </xdr:from>
    <xdr:to>
      <xdr:col>72</xdr:col>
      <xdr:colOff>38100</xdr:colOff>
      <xdr:row>53</xdr:row>
      <xdr:rowOff>74943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0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91470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161686</xdr:rowOff>
    </xdr:from>
    <xdr:to>
      <xdr:col>67</xdr:col>
      <xdr:colOff>101600</xdr:colOff>
      <xdr:row>55</xdr:row>
      <xdr:rowOff>91836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108363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85217</xdr:rowOff>
    </xdr:from>
    <xdr:to>
      <xdr:col>85</xdr:col>
      <xdr:colOff>127000</xdr:colOff>
      <xdr:row>77</xdr:row>
      <xdr:rowOff>43535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943967"/>
          <a:ext cx="838200" cy="3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48031</xdr:rowOff>
    </xdr:from>
    <xdr:to>
      <xdr:col>81</xdr:col>
      <xdr:colOff>50800</xdr:colOff>
      <xdr:row>75</xdr:row>
      <xdr:rowOff>85217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0678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87825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9398</xdr:rowOff>
    </xdr:from>
    <xdr:to>
      <xdr:col>76</xdr:col>
      <xdr:colOff>114300</xdr:colOff>
      <xdr:row>75</xdr:row>
      <xdr:rowOff>48031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525248"/>
          <a:ext cx="8890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9398</xdr:rowOff>
    </xdr:from>
    <xdr:to>
      <xdr:col>71</xdr:col>
      <xdr:colOff>177800</xdr:colOff>
      <xdr:row>76</xdr:row>
      <xdr:rowOff>13970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525248"/>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99789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0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138574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164185</xdr:rowOff>
    </xdr:from>
    <xdr:to>
      <xdr:col>85</xdr:col>
      <xdr:colOff>177800</xdr:colOff>
      <xdr:row>77</xdr:row>
      <xdr:rowOff>94335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142612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7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34417</xdr:rowOff>
    </xdr:from>
    <xdr:to>
      <xdr:col>81</xdr:col>
      <xdr:colOff>101600</xdr:colOff>
      <xdr:row>75</xdr:row>
      <xdr:rowOff>136017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8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152544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6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168681</xdr:rowOff>
    </xdr:from>
    <xdr:to>
      <xdr:col>76</xdr:col>
      <xdr:colOff>165100</xdr:colOff>
      <xdr:row>75</xdr:row>
      <xdr:rowOff>98831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8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89958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9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130048</xdr:rowOff>
    </xdr:from>
    <xdr:to>
      <xdr:col>72</xdr:col>
      <xdr:colOff>38100</xdr:colOff>
      <xdr:row>73</xdr:row>
      <xdr:rowOff>60198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76725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81297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7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45535</xdr:rowOff>
    </xdr:from>
    <xdr:to>
      <xdr:col>85</xdr:col>
      <xdr:colOff>127000</xdr:colOff>
      <xdr:row>96</xdr:row>
      <xdr:rowOff>68853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0473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68853</xdr:rowOff>
    </xdr:from>
    <xdr:to>
      <xdr:col>81</xdr:col>
      <xdr:colOff>50800</xdr:colOff>
      <xdr:row>96</xdr:row>
      <xdr:rowOff>100724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28053"/>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100724</xdr:rowOff>
    </xdr:from>
    <xdr:to>
      <xdr:col>76</xdr:col>
      <xdr:colOff>114300</xdr:colOff>
      <xdr:row>96</xdr:row>
      <xdr:rowOff>117735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59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117735</xdr:rowOff>
    </xdr:from>
    <xdr:to>
      <xdr:col>71</xdr:col>
      <xdr:colOff>177800</xdr:colOff>
      <xdr:row>96</xdr:row>
      <xdr:rowOff>160350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76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166185</xdr:rowOff>
    </xdr:from>
    <xdr:to>
      <xdr:col>85</xdr:col>
      <xdr:colOff>177800</xdr:colOff>
      <xdr:row>96</xdr:row>
      <xdr:rowOff>96335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144612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18053</xdr:rowOff>
    </xdr:from>
    <xdr:to>
      <xdr:col>81</xdr:col>
      <xdr:colOff>101600</xdr:colOff>
      <xdr:row>96</xdr:row>
      <xdr:rowOff>119653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110780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6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49924</xdr:rowOff>
    </xdr:from>
    <xdr:to>
      <xdr:col>76</xdr:col>
      <xdr:colOff>165100</xdr:colOff>
      <xdr:row>96</xdr:row>
      <xdr:rowOff>151524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66935</xdr:rowOff>
    </xdr:from>
    <xdr:to>
      <xdr:col>72</xdr:col>
      <xdr:colOff>38100</xdr:colOff>
      <xdr:row>96</xdr:row>
      <xdr:rowOff>168535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159662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109550</xdr:rowOff>
    </xdr:from>
    <xdr:to>
      <xdr:col>67</xdr:col>
      <xdr:colOff>101600</xdr:colOff>
      <xdr:row>97</xdr:row>
      <xdr:rowOff>39700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90715</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77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90714</xdr:rowOff>
    </xdr:from>
    <xdr:to>
      <xdr:col>102</xdr:col>
      <xdr:colOff>114300</xdr:colOff>
      <xdr:row>39</xdr:row>
      <xdr:rowOff>90715</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434364"/>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39915</xdr:rowOff>
    </xdr:from>
    <xdr:to>
      <xdr:col>102</xdr:col>
      <xdr:colOff>165100</xdr:colOff>
      <xdr:row>39</xdr:row>
      <xdr:rowOff>141515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132642</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39914</xdr:rowOff>
    </xdr:from>
    <xdr:to>
      <xdr:col>98</xdr:col>
      <xdr:colOff>38100</xdr:colOff>
      <xdr:row>37</xdr:row>
      <xdr:rowOff>141514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132642</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7017" y="647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・総務費については、ふるさと納税の寄付額の減少に伴い、返礼品等に係る費用が減となったが、類似団体平均を上回る状況が続いている。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・民生費については、物価高騰対応重点支援給付金や電力・ガス・食料品等価格高騰重点支援給付金を給付したことから増となり、類似団体平均を上回る状況が続いている。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・農林水産費については、令和４年度に実施した、鹿屋市漁協の水産物加工処理施設の整備助成事業が完了したことに伴い減となり、類似団体平均を下回った。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教育費については、小学校施設大規模改造工事や「燃ゆる感動かごしま国体・かごしま大会」の開催に係る費用が増加したことから増となり、類似団体平均を上回った。今後も学校施設の大規模改造事業などが予定されていることから、年度計画の平準化に努め、また事業計画の見直しも視野に入れながら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・土木費については、平和市営住宅改善工事に係る費用などが増加したことから増となったが、類似団体平均を下回る状況が続いている。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中期的な見通しのもと、決算剰余金を中心に積み立てるとともに、最低水準の取り崩しに努めた結果、残高が回復していたが、令和２年度には、７月豪雨による災害復旧対応や新型コロナウイルス感染症対策の対応に伴い、残高が減少した。令和３年度は、ウィズコロナ・アフターコロナを見据えた経済対策の対応などを実施し、令和４年度は台風</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号による災害復旧対応、令和５年度は台風６号による災害復旧対応を行った。今後も引き続き災害などの不測の事態に弾力的な対応ができるよう、一定の水準の確保に努める。</a:t>
          </a:r>
        </a:p>
        <a:p>
          <a:r>
            <a:rPr kumimoji="1" lang="ja-JP" altLang="en-US" sz="1100">
              <a:latin typeface="ＭＳ ゴシック" pitchFamily="49" charset="-128"/>
              <a:ea typeface="ＭＳ ゴシック" pitchFamily="49" charset="-128"/>
            </a:rPr>
            <a:t>・実質収支については、扶助費や普通建設事業費などが増加したが、国庫支出金や地方交付税なども増加したことにより黒字となっている。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連結実質赤字比率は、一般会計及び特別会計の実質収支が黒字であり、公営企業会計（法適・法非適）では資金不足が生じていないことから全ての会計で黒字となっている。</a:t>
          </a:r>
        </a:p>
        <a:p>
          <a:r>
            <a:rPr kumimoji="1" lang="ja-JP" altLang="en-US" sz="1400">
              <a:latin typeface="ＭＳ ゴシック" pitchFamily="49" charset="-128"/>
              <a:ea typeface="ＭＳ ゴシック" pitchFamily="49" charset="-128"/>
            </a:rPr>
            <a:t>　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実質公債費比率は、大隅広域事務組合の公債費の減や、普通交付税や標準税収入額等の増に伴い、令和５年度は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今後、借入額の低下に伴い、公債費が一時的に減少することが見込まれるが、引き続き、事業計画の見直し、延伸、平準化を行うことにより市債発行額の抑制に努める。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積立額はなし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元金償還額を下回る借入額に抑えたことに伴う、地方債現在高の減や、ふるさと鹿屋応援基金の増などに伴う、充当可能基金残高の増により、前年度に引き続き将来負担なしとなった。</a:t>
          </a:r>
        </a:p>
        <a:p>
          <a:r>
            <a:rPr kumimoji="1" lang="ja-JP" altLang="en-US" sz="1400">
              <a:latin typeface="ＭＳ ゴシック" pitchFamily="49" charset="-128"/>
              <a:ea typeface="ＭＳ ゴシック" pitchFamily="49" charset="-128"/>
            </a:rPr>
            <a:t>　今後、公共施設の維持・修繕等が予定されており、財政運営も厳しくなることが見込まれることから、引き続き、行財政改革を推進し、中長期的な健全財政の堅持に努める。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億円となり、前年度から約７億円の増加となっている。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・地域振興基金では、将来の大型事業等に備えるために約５億２千万円の増加、ふるさと鹿屋応援基金では、積立額が取崩額を上回ったことによる約１億円５千万円の増加、再編交付金等事業基金では、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スポーツ施設再配置事業に対応するため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に約１億１千万円増加したことなどが主な要因である。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大幅な税収減などの不測の事態に加え、今後計画されている大型事業等を見据えた事業などを実施した場合、基金残高の大幅な減少が見込まれ、今後の財政運営において不測の事態が生じた場合に弾力的な対応ができるよ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前年度末基金残高見込の５割程度を基本に、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⑥新型コロナウイルス感染症の影響を受けた市民及び事業者を支援する「がんばろうかのや事業」の６つの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・地域振興基金：市内各地域の振興を図ることを目的とした公共施設等の整備その他地域の振興に資する事業に活用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・公共施設等修繕基金：市の設置する公共施設の修繕及びその他維持補修に活用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・再編交付金事業基金：市全域の生活の利便性向上及び産業の振興に寄与する事業に活用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・高齢者福祉基金：高齢者の快適な生活環境の形成を図る在宅福祉等の向上に資する事業に活用</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積立額が取崩額を上回ったことによる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約１億５千万円の増加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・地域振興基金：今後の地域の振興に資する大型事業等へ対応する積立による５億２千万円の増加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・再編交付金等事業基金：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スポーツ再配置事業に対応するため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約１億１千万円の増加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・ふるさと鹿屋応援基金：６つの事業に活用するため、ふるさと鹿屋応援寄付金（ふるさと納税）を積立予定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学校施設をはじめとした公共施設等の整備その他地域の振興に資する事業に活用するため、積立を行う。特に、合併特例債を活用して造成した分は、市民の連帯の強化や地域振興を推進するソフト事業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・再編交付金事業基金：住民の健康増進や子育て環境、教育環境の充実を図る事業等の財源として活用するため、積立予定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・公共施設修繕基金：公共施設の修繕等の財源として活用するため、主にかのやばら園の入園料の１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・決算剰余金から約７億８千万円を積み立てたが、台風６号による災害復旧対応等を行ため約７億８千万円を取り崩したことから、令和５年度末の基金残高は、前年度から横ばいの約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・財政調整基金については、災害や大幅な税収減など今後の財政運営に不測の事態が生じた場合に弾力的な対応ができるよう、決算剰余金を積立て、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・令和４年度に将来の大型事業実施に伴う公債費の償還に備えて約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億円を積み立てたが、令和５年度は２億円を取り崩したことから、基金残高は約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憶円となり、前年度から約２億円の減少となった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年度から令和５年度までに実施した大型事業の元金償還開始により地方債償還の大幅な伸びが見込まれるため、それに備えて、積立を行う予定である。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64080999</v>
      </c>
      <c r="BO4" s="371"/>
      <c r="BP4" s="371"/>
      <c r="BQ4" s="371"/>
      <c r="BR4" s="371"/>
      <c r="BS4" s="371"/>
      <c r="BT4" s="371"/>
      <c r="BU4" s="372"/>
      <c r="BV4" s="370">
        <v>63327482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61738282</v>
      </c>
      <c r="BO5" s="408"/>
      <c r="BP5" s="408"/>
      <c r="BQ5" s="408"/>
      <c r="BR5" s="408"/>
      <c r="BS5" s="408"/>
      <c r="BT5" s="408"/>
      <c r="BU5" s="409"/>
      <c r="BV5" s="407">
        <v>61697756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91.9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2342717</v>
      </c>
      <c r="BO6" s="408"/>
      <c r="BP6" s="408"/>
      <c r="BQ6" s="408"/>
      <c r="BR6" s="408"/>
      <c r="BS6" s="408"/>
      <c r="BT6" s="408"/>
      <c r="BU6" s="409"/>
      <c r="BV6" s="407">
        <v>1629726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93.2</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139465</v>
      </c>
      <c r="BO7" s="408"/>
      <c r="BP7" s="408"/>
      <c r="BQ7" s="408"/>
      <c r="BR7" s="408"/>
      <c r="BS7" s="408"/>
      <c r="BT7" s="408"/>
      <c r="BU7" s="409"/>
      <c r="BV7" s="407">
        <v>77021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27600610</v>
      </c>
      <c r="CU7" s="408"/>
      <c r="CV7" s="408"/>
      <c r="CW7" s="408"/>
      <c r="CX7" s="408"/>
      <c r="CY7" s="408"/>
      <c r="CZ7" s="408"/>
      <c r="DA7" s="409"/>
      <c r="DB7" s="407">
        <v>27201758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2203252</v>
      </c>
      <c r="BO8" s="408"/>
      <c r="BP8" s="408"/>
      <c r="BQ8" s="408"/>
      <c r="BR8" s="408"/>
      <c r="BS8" s="408"/>
      <c r="BT8" s="408"/>
      <c r="BU8" s="409"/>
      <c r="BV8" s="407">
        <v>1552705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101096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650547</v>
      </c>
      <c r="BO9" s="408"/>
      <c r="BP9" s="408"/>
      <c r="BQ9" s="408"/>
      <c r="BR9" s="408"/>
      <c r="BS9" s="408"/>
      <c r="BT9" s="408"/>
      <c r="BU9" s="409"/>
      <c r="BV9" s="407">
        <v>-937823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103608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785054</v>
      </c>
      <c r="BO10" s="408"/>
      <c r="BP10" s="408"/>
      <c r="BQ10" s="408"/>
      <c r="BR10" s="408"/>
      <c r="BS10" s="408"/>
      <c r="BT10" s="408"/>
      <c r="BU10" s="409"/>
      <c r="BV10" s="407">
        <v>1254867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99654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779974</v>
      </c>
      <c r="BO12" s="408"/>
      <c r="BP12" s="408"/>
      <c r="BQ12" s="408"/>
      <c r="BR12" s="408"/>
      <c r="BS12" s="408"/>
      <c r="BT12" s="408"/>
      <c r="BU12" s="409"/>
      <c r="BV12" s="407">
        <v>358488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98569</v>
      </c>
      <c r="S13" s="492"/>
      <c r="T13" s="492"/>
      <c r="U13" s="492"/>
      <c r="V13" s="493"/>
      <c r="W13" s="423" t="s">
        <v>131</v>
      </c>
      <c r="X13" s="424"/>
      <c r="Y13" s="424"/>
      <c r="Z13" s="424"/>
      <c r="AA13" s="424"/>
      <c r="AB13" s="414"/>
      <c r="AC13" s="458">
        <v>4755</v>
      </c>
      <c r="AD13" s="459"/>
      <c r="AE13" s="459"/>
      <c r="AF13" s="459"/>
      <c r="AG13" s="501"/>
      <c r="AH13" s="458">
        <v>5330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655627</v>
      </c>
      <c r="BO13" s="408"/>
      <c r="BP13" s="408"/>
      <c r="BQ13" s="408"/>
      <c r="BR13" s="408"/>
      <c r="BS13" s="408"/>
      <c r="BT13" s="408"/>
      <c r="BU13" s="409"/>
      <c r="BV13" s="407">
        <v>-41444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100767</v>
      </c>
      <c r="S14" s="492"/>
      <c r="T14" s="492"/>
      <c r="U14" s="492"/>
      <c r="V14" s="493"/>
      <c r="W14" s="397"/>
      <c r="X14" s="398"/>
      <c r="Y14" s="398"/>
      <c r="Z14" s="398"/>
      <c r="AA14" s="398"/>
      <c r="AB14" s="387"/>
      <c r="AC14" s="494">
        <v>10.8</v>
      </c>
      <c r="AD14" s="495"/>
      <c r="AE14" s="495"/>
      <c r="AF14" s="495"/>
      <c r="AG14" s="496"/>
      <c r="AH14" s="494">
        <v>11.8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99879</v>
      </c>
      <c r="S15" s="492"/>
      <c r="T15" s="492"/>
      <c r="U15" s="492"/>
      <c r="V15" s="493"/>
      <c r="W15" s="423" t="s">
        <v>137</v>
      </c>
      <c r="X15" s="424"/>
      <c r="Y15" s="424"/>
      <c r="Z15" s="424"/>
      <c r="AA15" s="424"/>
      <c r="AB15" s="414"/>
      <c r="AC15" s="458">
        <v>7970</v>
      </c>
      <c r="AD15" s="459"/>
      <c r="AE15" s="459"/>
      <c r="AF15" s="459"/>
      <c r="AG15" s="501"/>
      <c r="AH15" s="458">
        <v>8444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11737715</v>
      </c>
      <c r="BO15" s="371"/>
      <c r="BP15" s="371"/>
      <c r="BQ15" s="371"/>
      <c r="BR15" s="371"/>
      <c r="BS15" s="371"/>
      <c r="BT15" s="371"/>
      <c r="BU15" s="372"/>
      <c r="BV15" s="370">
        <v>11552418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18.100000000000001</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24435322</v>
      </c>
      <c r="BO16" s="408"/>
      <c r="BP16" s="408"/>
      <c r="BQ16" s="408"/>
      <c r="BR16" s="408"/>
      <c r="BS16" s="408"/>
      <c r="BT16" s="408"/>
      <c r="BU16" s="409"/>
      <c r="BV16" s="407">
        <v>23832132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31390</v>
      </c>
      <c r="AD17" s="459"/>
      <c r="AE17" s="459"/>
      <c r="AF17" s="459"/>
      <c r="AG17" s="501"/>
      <c r="AH17" s="458">
        <v>31581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14713385</v>
      </c>
      <c r="BO17" s="408"/>
      <c r="BP17" s="408"/>
      <c r="BQ17" s="408"/>
      <c r="BR17" s="408"/>
      <c r="BS17" s="408"/>
      <c r="BT17" s="408"/>
      <c r="BU17" s="409"/>
      <c r="BV17" s="407">
        <v>14530396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448.15</v>
      </c>
      <c r="M18" s="531"/>
      <c r="N18" s="531"/>
      <c r="O18" s="531"/>
      <c r="P18" s="531"/>
      <c r="Q18" s="531"/>
      <c r="R18" s="532"/>
      <c r="S18" s="532"/>
      <c r="T18" s="532"/>
      <c r="U18" s="532"/>
      <c r="V18" s="533"/>
      <c r="W18" s="425"/>
      <c r="X18" s="426"/>
      <c r="Y18" s="426"/>
      <c r="Z18" s="426"/>
      <c r="AA18" s="426"/>
      <c r="AB18" s="417"/>
      <c r="AC18" s="534">
        <v>71.2</v>
      </c>
      <c r="AD18" s="535"/>
      <c r="AE18" s="535"/>
      <c r="AF18" s="535"/>
      <c r="AG18" s="536"/>
      <c r="AH18" s="534">
        <v>69.599999999999994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26208314</v>
      </c>
      <c r="BO18" s="408"/>
      <c r="BP18" s="408"/>
      <c r="BQ18" s="408"/>
      <c r="BR18" s="408"/>
      <c r="BS18" s="408"/>
      <c r="BT18" s="408"/>
      <c r="BU18" s="409"/>
      <c r="BV18" s="407">
        <v>25821579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40361516</v>
      </c>
      <c r="BO19" s="408"/>
      <c r="BP19" s="408"/>
      <c r="BQ19" s="408"/>
      <c r="BR19" s="408"/>
      <c r="BS19" s="408"/>
      <c r="BT19" s="408"/>
      <c r="BU19" s="409"/>
      <c r="BV19" s="407">
        <v>38679665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46139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35836409</v>
      </c>
      <c r="BO22" s="371"/>
      <c r="BP22" s="371"/>
      <c r="BQ22" s="371"/>
      <c r="BR22" s="371"/>
      <c r="BS22" s="371"/>
      <c r="BT22" s="371"/>
      <c r="BU22" s="372"/>
      <c r="BV22" s="370">
        <v>37408307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18558720</v>
      </c>
      <c r="BO23" s="408"/>
      <c r="BP23" s="408"/>
      <c r="BQ23" s="408"/>
      <c r="BR23" s="408"/>
      <c r="BS23" s="408"/>
      <c r="BT23" s="408"/>
      <c r="BU23" s="409"/>
      <c r="BV23" s="407">
        <v>20602883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616</v>
      </c>
      <c r="AI24" s="459"/>
      <c r="AJ24" s="459"/>
      <c r="AK24" s="459"/>
      <c r="AL24" s="501"/>
      <c r="AM24" s="458">
        <v>1977360</v>
      </c>
      <c r="AN24" s="459"/>
      <c r="AO24" s="459"/>
      <c r="AP24" s="459"/>
      <c r="AQ24" s="459"/>
      <c r="AR24" s="501"/>
      <c r="AS24" s="458">
        <v>3210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21806107</v>
      </c>
      <c r="BO24" s="408"/>
      <c r="BP24" s="408"/>
      <c r="BQ24" s="408"/>
      <c r="BR24" s="408"/>
      <c r="BS24" s="408"/>
      <c r="BT24" s="408"/>
      <c r="BU24" s="409"/>
      <c r="BV24" s="407">
        <v>21994509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4754960</v>
      </c>
      <c r="BO25" s="371"/>
      <c r="BP25" s="371"/>
      <c r="BQ25" s="371"/>
      <c r="BR25" s="371"/>
      <c r="BS25" s="371"/>
      <c r="BT25" s="371"/>
      <c r="BU25" s="372"/>
      <c r="BV25" s="370">
        <v>4454591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24563</v>
      </c>
      <c r="AN26" s="459"/>
      <c r="AO26" s="459"/>
      <c r="AP26" s="459"/>
      <c r="AQ26" s="459"/>
      <c r="AR26" s="501"/>
      <c r="AS26" s="458">
        <v>3509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68</v>
      </c>
      <c r="AI27" s="459"/>
      <c r="AJ27" s="459"/>
      <c r="AK27" s="459"/>
      <c r="AL27" s="501"/>
      <c r="AM27" s="458">
        <v>250580</v>
      </c>
      <c r="AN27" s="459"/>
      <c r="AO27" s="459"/>
      <c r="AP27" s="459"/>
      <c r="AQ27" s="459"/>
      <c r="AR27" s="501"/>
      <c r="AS27" s="458">
        <v>3685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720000</v>
      </c>
      <c r="BO27" s="527"/>
      <c r="BP27" s="527"/>
      <c r="BQ27" s="527"/>
      <c r="BR27" s="527"/>
      <c r="BS27" s="527"/>
      <c r="BT27" s="527"/>
      <c r="BU27" s="528"/>
      <c r="BV27" s="526">
        <v>720000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3960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6783158</v>
      </c>
      <c r="BO28" s="371"/>
      <c r="BP28" s="371"/>
      <c r="BQ28" s="371"/>
      <c r="BR28" s="371"/>
      <c r="BS28" s="371"/>
      <c r="BT28" s="371"/>
      <c r="BU28" s="372"/>
      <c r="BV28" s="370">
        <v>6778078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24</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684</v>
      </c>
      <c r="AI29" s="459"/>
      <c r="AJ29" s="459"/>
      <c r="AK29" s="459"/>
      <c r="AL29" s="501"/>
      <c r="AM29" s="458">
        <v>2227940</v>
      </c>
      <c r="AN29" s="459"/>
      <c r="AO29" s="459"/>
      <c r="AP29" s="459"/>
      <c r="AQ29" s="459"/>
      <c r="AR29" s="501"/>
      <c r="AS29" s="458">
        <v>3257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2183555</v>
      </c>
      <c r="BO29" s="408"/>
      <c r="BP29" s="408"/>
      <c r="BQ29" s="408"/>
      <c r="BR29" s="408"/>
      <c r="BS29" s="408"/>
      <c r="BT29" s="408"/>
      <c r="BU29" s="409"/>
      <c r="BV29" s="407">
        <v>2382683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15670284</v>
      </c>
      <c r="BO30" s="527"/>
      <c r="BP30" s="527"/>
      <c r="BQ30" s="527"/>
      <c r="BR30" s="527"/>
      <c r="BS30" s="527"/>
      <c r="BT30" s="527"/>
      <c r="BU30" s="528"/>
      <c r="BV30" s="526">
        <v>14789205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e">
        <f>IF(CQ34="","",MAX(C34:D43,U34:V43,AM34:AN43,BE34:BF43,BW34:BX43)+1)</f>
        <v>#VALUE!</v>
      </c>
      <c r="CP34" s="597"/>
      <c r="CQ34" s="598" t="str">
        <f>IF('各会計、関係団体の財政状況及び健全化判断比率'!BS7="","",'各会計、関係団体の財政状況及び健全化判断比率'!BS7)</f>
        <v>鹿屋市農業公社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曽於北部衛生処理組合</v>
      </c>
      <c r="BZ35" s="598"/>
      <c r="CA35" s="598"/>
      <c r="CB35" s="598"/>
      <c r="CC35" s="598"/>
      <c r="CD35" s="598"/>
      <c r="CE35" s="598"/>
      <c r="CF35" s="598"/>
      <c r="CG35" s="598"/>
      <c r="CH35" s="598"/>
      <c r="CI35" s="598"/>
      <c r="CJ35" s="598"/>
      <c r="CK35" s="598"/>
      <c r="CL35" s="598"/>
      <c r="CM35" s="598"/>
      <c r="CN35" s="181"/>
      <c r="CO35" s="597" t="e">
        <f t="shared" ref="CO35:CO43" si="3">IF(CQ35="","",CO34+1)</f>
        <v>#VALUE!</v>
      </c>
      <c r="CP35" s="597"/>
      <c r="CQ35" s="598" t="str">
        <f>IF('各会計、関係団体の財政状況及び健全化判断比率'!BS8="","",'各会計、関係団体の財政状況及び健全化判断比率'!BS8)</f>
        <v>まちづくり鹿屋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IF('各会計、関係団体の財政状況及び健全化判断比率'!B71="","",'各会計、関係団体の財政状況及び健全化判断比率'!B71)</f>
        <v>大隅肝属広域事務組合</v>
      </c>
      <c r="BZ36" s="598"/>
      <c r="CA36" s="598"/>
      <c r="CB36" s="598"/>
      <c r="CC36" s="598"/>
      <c r="CD36" s="598"/>
      <c r="CE36" s="598"/>
      <c r="CF36" s="598"/>
      <c r="CG36" s="598"/>
      <c r="CH36" s="598"/>
      <c r="CI36" s="598"/>
      <c r="CJ36" s="598"/>
      <c r="CK36" s="598"/>
      <c r="CL36" s="598"/>
      <c r="CM36" s="598"/>
      <c r="CN36" s="181"/>
      <c r="CO36" s="597" t="e">
        <f t="shared" si="3"/>
        <v>#VALUE!</v>
      </c>
      <c r="CP36" s="597"/>
      <c r="CQ36" s="598" t="str">
        <f>IF('各会計、関係団体の財政状況及び健全化判断比率'!BS9="","",'各会計、関係団体の財政状況及び健全化判断比率'!BS9)</f>
        <v>鹿屋市勤労者サービスセンター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IF('各会計、関係団体の財政状況及び健全化判断比率'!B77="","",'各会計、関係団体の財政状況及び健全化判断比率'!B77)</f>
        <v/>
      </c>
      <c r="BZ37" s="598"/>
      <c r="CA37" s="598"/>
      <c r="CB37" s="598"/>
      <c r="CC37" s="598"/>
      <c r="CD37" s="598"/>
      <c r="CE37" s="598"/>
      <c r="CF37" s="598"/>
      <c r="CG37" s="598"/>
      <c r="CH37" s="598"/>
      <c r="CI37" s="598"/>
      <c r="CJ37" s="598"/>
      <c r="CK37" s="598"/>
      <c r="CL37" s="598"/>
      <c r="CM37" s="598"/>
      <c r="CN37" s="181"/>
      <c r="CO37" s="597" t="e">
        <f t="shared" si="3"/>
        <v>#VALUE!</v>
      </c>
      <c r="CP37" s="597"/>
      <c r="CQ37" s="598" t="str">
        <f>IF('各会計、関係団体の財政状況及び健全化判断比率'!BS10="","",'各会計、関係団体の財政状況及び健全化判断比率'!BS10)</f>
        <v>おおすみ観光未来会議</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e">
        <f t="shared" si="2"/>
        <v>#VALUE!</v>
      </c>
      <c r="BX38" s="597"/>
      <c r="BY38" s="598" t="str">
        <f>IF('各会計、関係団体の財政状況及び健全化判断比率'!B72="","",'各会計、関係団体の財政状況及び健全化判断比率'!B72)</f>
        <v>鹿児島県後期高齢者医療広域連合（一般会計）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e">
        <f t="shared" si="2"/>
        <v>#VALUE!</v>
      </c>
      <c r="BX39" s="597"/>
      <c r="BY39" s="598" t="str">
        <f>IF('各会計、関係団体の財政状況及び健全化判断比率'!B73="","",'各会計、関係団体の財政状況及び健全化判断比率'!B73)</f>
        <v>鹿児島県後期高齢者医療広域連合（特別会計）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e">
        <f t="shared" si="2"/>
        <v>#REF!</v>
      </c>
      <c r="BX41" s="597"/>
      <c r="BY41" s="598" t="e">
        <f>IF('各会計、関係団体の財政状況及び健全化判断比率'!#REF!="","",'各会計、関係団体の財政状況及び健全化判断比率'!#REF!)</f>
        <v>#REF!</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e">
        <f t="shared" si="2"/>
        <v>#REF!</v>
      </c>
      <c r="BX43" s="597"/>
      <c r="BY43" s="598" t="e">
        <f>IF('各会計、関係団体の財政状況及び健全化判断比率'!#REF!="","",'各会計、関係団体の財政状況及び健全化判断比率'!#REF!)</f>
        <v>#REF!</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ztOkfjQaX2rmWXvk95r+e7mHuGHOZnWQcAw13UhhgLh7o4VLRz6x8lO7djXLzs3hP6iJR+WyB+ELu3qm4Q9Ug==" saltValue="3O/ZvsABnprGcwWQ6pLw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11805207</v>
      </c>
      <c r="S5" s="613"/>
      <c r="T5" s="613"/>
      <c r="U5" s="613"/>
      <c r="V5" s="613"/>
      <c r="W5" s="613"/>
      <c r="X5" s="613"/>
      <c r="Y5" s="614"/>
      <c r="Z5" s="615">
        <v>18.399999999999999</v>
      </c>
      <c r="AA5" s="615"/>
      <c r="AB5" s="615"/>
      <c r="AC5" s="615"/>
      <c r="AD5" s="616">
        <v>11331605</v>
      </c>
      <c r="AE5" s="616"/>
      <c r="AF5" s="616"/>
      <c r="AG5" s="616"/>
      <c r="AH5" s="616"/>
      <c r="AI5" s="616"/>
      <c r="AJ5" s="616"/>
      <c r="AK5" s="616"/>
      <c r="AL5" s="617">
        <v>40.299999999999997</v>
      </c>
      <c r="AM5" s="618"/>
      <c r="AN5" s="618"/>
      <c r="AO5" s="619"/>
      <c r="AP5" s="609" t="s">
        <v>216</v>
      </c>
      <c r="AQ5" s="610"/>
      <c r="AR5" s="610"/>
      <c r="AS5" s="610"/>
      <c r="AT5" s="610"/>
      <c r="AU5" s="610"/>
      <c r="AV5" s="610"/>
      <c r="AW5" s="610"/>
      <c r="AX5" s="610"/>
      <c r="AY5" s="610"/>
      <c r="AZ5" s="610"/>
      <c r="BA5" s="610"/>
      <c r="BB5" s="610"/>
      <c r="BC5" s="610"/>
      <c r="BD5" s="610"/>
      <c r="BE5" s="610"/>
      <c r="BF5" s="611"/>
      <c r="BG5" s="623">
        <v>11331605</v>
      </c>
      <c r="BH5" s="624"/>
      <c r="BI5" s="624"/>
      <c r="BJ5" s="624"/>
      <c r="BK5" s="624"/>
      <c r="BL5" s="624"/>
      <c r="BM5" s="624"/>
      <c r="BN5" s="625"/>
      <c r="BO5" s="626">
        <v>96</v>
      </c>
      <c r="BP5" s="626"/>
      <c r="BQ5" s="626"/>
      <c r="BR5" s="626"/>
      <c r="BS5" s="627">
        <v>96848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536467</v>
      </c>
      <c r="S6" s="624"/>
      <c r="T6" s="624"/>
      <c r="U6" s="624"/>
      <c r="V6" s="624"/>
      <c r="W6" s="624"/>
      <c r="X6" s="624"/>
      <c r="Y6" s="625"/>
      <c r="Z6" s="626">
        <v>0.8</v>
      </c>
      <c r="AA6" s="626"/>
      <c r="AB6" s="626"/>
      <c r="AC6" s="626"/>
      <c r="AD6" s="627">
        <v>536467</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11331605</v>
      </c>
      <c r="BH6" s="624"/>
      <c r="BI6" s="624"/>
      <c r="BJ6" s="624"/>
      <c r="BK6" s="624"/>
      <c r="BL6" s="624"/>
      <c r="BM6" s="624"/>
      <c r="BN6" s="625"/>
      <c r="BO6" s="626">
        <v>96</v>
      </c>
      <c r="BP6" s="626"/>
      <c r="BQ6" s="626"/>
      <c r="BR6" s="626"/>
      <c r="BS6" s="627">
        <v>96848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275439</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275431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3232</v>
      </c>
      <c r="S7" s="624"/>
      <c r="T7" s="624"/>
      <c r="U7" s="624"/>
      <c r="V7" s="624"/>
      <c r="W7" s="624"/>
      <c r="X7" s="624"/>
      <c r="Y7" s="625"/>
      <c r="Z7" s="626">
        <v>0</v>
      </c>
      <c r="AA7" s="626"/>
      <c r="AB7" s="626"/>
      <c r="AC7" s="626"/>
      <c r="AD7" s="627">
        <v>3232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4691768</v>
      </c>
      <c r="BH7" s="624"/>
      <c r="BI7" s="624"/>
      <c r="BJ7" s="624"/>
      <c r="BK7" s="624"/>
      <c r="BL7" s="624"/>
      <c r="BM7" s="624"/>
      <c r="BN7" s="625"/>
      <c r="BO7" s="626">
        <v>39.700000000000003</v>
      </c>
      <c r="BP7" s="626"/>
      <c r="BQ7" s="626"/>
      <c r="BR7" s="626"/>
      <c r="BS7" s="627">
        <v>96848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11676095</v>
      </c>
      <c r="CS7" s="624"/>
      <c r="CT7" s="624"/>
      <c r="CU7" s="624"/>
      <c r="CV7" s="624"/>
      <c r="CW7" s="624"/>
      <c r="CX7" s="624"/>
      <c r="CY7" s="625"/>
      <c r="CZ7" s="626">
        <v>18.899999999999999</v>
      </c>
      <c r="DA7" s="626"/>
      <c r="DB7" s="626"/>
      <c r="DC7" s="626"/>
      <c r="DD7" s="632">
        <v>208923</v>
      </c>
      <c r="DE7" s="624"/>
      <c r="DF7" s="624"/>
      <c r="DG7" s="624"/>
      <c r="DH7" s="624"/>
      <c r="DI7" s="624"/>
      <c r="DJ7" s="624"/>
      <c r="DK7" s="624"/>
      <c r="DL7" s="624"/>
      <c r="DM7" s="624"/>
      <c r="DN7" s="624"/>
      <c r="DO7" s="624"/>
      <c r="DP7" s="625"/>
      <c r="DQ7" s="632">
        <v>7139635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37618</v>
      </c>
      <c r="S8" s="624"/>
      <c r="T8" s="624"/>
      <c r="U8" s="624"/>
      <c r="V8" s="624"/>
      <c r="W8" s="624"/>
      <c r="X8" s="624"/>
      <c r="Y8" s="625"/>
      <c r="Z8" s="626">
        <v>0.1</v>
      </c>
      <c r="AA8" s="626"/>
      <c r="AB8" s="626"/>
      <c r="AC8" s="626"/>
      <c r="AD8" s="627">
        <v>37618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162961</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24238747</v>
      </c>
      <c r="CS8" s="624"/>
      <c r="CT8" s="624"/>
      <c r="CU8" s="624"/>
      <c r="CV8" s="624"/>
      <c r="CW8" s="624"/>
      <c r="CX8" s="624"/>
      <c r="CY8" s="625"/>
      <c r="CZ8" s="626">
        <v>39.299999999999997</v>
      </c>
      <c r="DA8" s="626"/>
      <c r="DB8" s="626"/>
      <c r="DC8" s="626"/>
      <c r="DD8" s="632">
        <v>134615</v>
      </c>
      <c r="DE8" s="624"/>
      <c r="DF8" s="624"/>
      <c r="DG8" s="624"/>
      <c r="DH8" s="624"/>
      <c r="DI8" s="624"/>
      <c r="DJ8" s="624"/>
      <c r="DK8" s="624"/>
      <c r="DL8" s="624"/>
      <c r="DM8" s="624"/>
      <c r="DN8" s="624"/>
      <c r="DO8" s="624"/>
      <c r="DP8" s="625"/>
      <c r="DQ8" s="632">
        <v>11381202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45766</v>
      </c>
      <c r="S9" s="624"/>
      <c r="T9" s="624"/>
      <c r="U9" s="624"/>
      <c r="V9" s="624"/>
      <c r="W9" s="624"/>
      <c r="X9" s="624"/>
      <c r="Y9" s="625"/>
      <c r="Z9" s="626">
        <v>0.1</v>
      </c>
      <c r="AA9" s="626"/>
      <c r="AB9" s="626"/>
      <c r="AC9" s="626"/>
      <c r="AD9" s="627">
        <v>45766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3955716</v>
      </c>
      <c r="BH9" s="624"/>
      <c r="BI9" s="624"/>
      <c r="BJ9" s="624"/>
      <c r="BK9" s="624"/>
      <c r="BL9" s="624"/>
      <c r="BM9" s="624"/>
      <c r="BN9" s="625"/>
      <c r="BO9" s="626">
        <v>33.5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3463192</v>
      </c>
      <c r="CS9" s="624"/>
      <c r="CT9" s="624"/>
      <c r="CU9" s="624"/>
      <c r="CV9" s="624"/>
      <c r="CW9" s="624"/>
      <c r="CX9" s="624"/>
      <c r="CY9" s="625"/>
      <c r="CZ9" s="626">
        <v>5.6</v>
      </c>
      <c r="DA9" s="626"/>
      <c r="DB9" s="626"/>
      <c r="DC9" s="626"/>
      <c r="DD9" s="632">
        <v>245717</v>
      </c>
      <c r="DE9" s="624"/>
      <c r="DF9" s="624"/>
      <c r="DG9" s="624"/>
      <c r="DH9" s="624"/>
      <c r="DI9" s="624"/>
      <c r="DJ9" s="624"/>
      <c r="DK9" s="624"/>
      <c r="DL9" s="624"/>
      <c r="DM9" s="624"/>
      <c r="DN9" s="624"/>
      <c r="DO9" s="624"/>
      <c r="DP9" s="625"/>
      <c r="DQ9" s="632">
        <v>2813642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234014</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67942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61663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2494414</v>
      </c>
      <c r="S11" s="624"/>
      <c r="T11" s="624"/>
      <c r="U11" s="624"/>
      <c r="V11" s="624"/>
      <c r="W11" s="624"/>
      <c r="X11" s="624"/>
      <c r="Y11" s="625"/>
      <c r="Z11" s="628">
        <v>3.9</v>
      </c>
      <c r="AA11" s="629"/>
      <c r="AB11" s="629"/>
      <c r="AC11" s="635"/>
      <c r="AD11" s="632">
        <v>2494414</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339077</v>
      </c>
      <c r="BH11" s="624"/>
      <c r="BI11" s="624"/>
      <c r="BJ11" s="624"/>
      <c r="BK11" s="624"/>
      <c r="BL11" s="624"/>
      <c r="BM11" s="624"/>
      <c r="BN11" s="625"/>
      <c r="BO11" s="626">
        <v>2.9</v>
      </c>
      <c r="BP11" s="626"/>
      <c r="BQ11" s="626"/>
      <c r="BR11" s="626"/>
      <c r="BS11" s="627">
        <v>96848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2755331</v>
      </c>
      <c r="CS11" s="624"/>
      <c r="CT11" s="624"/>
      <c r="CU11" s="624"/>
      <c r="CV11" s="624"/>
      <c r="CW11" s="624"/>
      <c r="CX11" s="624"/>
      <c r="CY11" s="625"/>
      <c r="CZ11" s="626">
        <v>4.5</v>
      </c>
      <c r="DA11" s="626"/>
      <c r="DB11" s="626"/>
      <c r="DC11" s="626"/>
      <c r="DD11" s="632">
        <v>1134215</v>
      </c>
      <c r="DE11" s="624"/>
      <c r="DF11" s="624"/>
      <c r="DG11" s="624"/>
      <c r="DH11" s="624"/>
      <c r="DI11" s="624"/>
      <c r="DJ11" s="624"/>
      <c r="DK11" s="624"/>
      <c r="DL11" s="624"/>
      <c r="DM11" s="624"/>
      <c r="DN11" s="624"/>
      <c r="DO11" s="624"/>
      <c r="DP11" s="625"/>
      <c r="DQ11" s="632">
        <v>1555119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8738</v>
      </c>
      <c r="S12" s="624"/>
      <c r="T12" s="624"/>
      <c r="U12" s="624"/>
      <c r="V12" s="624"/>
      <c r="W12" s="624"/>
      <c r="X12" s="624"/>
      <c r="Y12" s="625"/>
      <c r="Z12" s="626">
        <v>0</v>
      </c>
      <c r="AA12" s="626"/>
      <c r="AB12" s="626"/>
      <c r="AC12" s="626"/>
      <c r="AD12" s="627">
        <v>8738</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5402492</v>
      </c>
      <c r="BH12" s="624"/>
      <c r="BI12" s="624"/>
      <c r="BJ12" s="624"/>
      <c r="BK12" s="624"/>
      <c r="BL12" s="624"/>
      <c r="BM12" s="624"/>
      <c r="BN12" s="625"/>
      <c r="BO12" s="626">
        <v>45.8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1477158</v>
      </c>
      <c r="CS12" s="624"/>
      <c r="CT12" s="624"/>
      <c r="CU12" s="624"/>
      <c r="CV12" s="624"/>
      <c r="CW12" s="624"/>
      <c r="CX12" s="624"/>
      <c r="CY12" s="625"/>
      <c r="CZ12" s="626">
        <v>2.4</v>
      </c>
      <c r="DA12" s="626"/>
      <c r="DB12" s="626"/>
      <c r="DC12" s="626"/>
      <c r="DD12" s="632">
        <v>368602</v>
      </c>
      <c r="DE12" s="624"/>
      <c r="DF12" s="624"/>
      <c r="DG12" s="624"/>
      <c r="DH12" s="624"/>
      <c r="DI12" s="624"/>
      <c r="DJ12" s="624"/>
      <c r="DK12" s="624"/>
      <c r="DL12" s="624"/>
      <c r="DM12" s="624"/>
      <c r="DN12" s="624"/>
      <c r="DO12" s="624"/>
      <c r="DP12" s="625"/>
      <c r="DQ12" s="632">
        <v>1422802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5332654</v>
      </c>
      <c r="BH13" s="624"/>
      <c r="BI13" s="624"/>
      <c r="BJ13" s="624"/>
      <c r="BK13" s="624"/>
      <c r="BL13" s="624"/>
      <c r="BM13" s="624"/>
      <c r="BN13" s="625"/>
      <c r="BO13" s="626">
        <v>45.2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4086216</v>
      </c>
      <c r="CS13" s="624"/>
      <c r="CT13" s="624"/>
      <c r="CU13" s="624"/>
      <c r="CV13" s="624"/>
      <c r="CW13" s="624"/>
      <c r="CX13" s="624"/>
      <c r="CY13" s="625"/>
      <c r="CZ13" s="626">
        <v>6.6</v>
      </c>
      <c r="DA13" s="626"/>
      <c r="DB13" s="626"/>
      <c r="DC13" s="626"/>
      <c r="DD13" s="632">
        <v>2367842</v>
      </c>
      <c r="DE13" s="624"/>
      <c r="DF13" s="624"/>
      <c r="DG13" s="624"/>
      <c r="DH13" s="624"/>
      <c r="DI13" s="624"/>
      <c r="DJ13" s="624"/>
      <c r="DK13" s="624"/>
      <c r="DL13" s="624"/>
      <c r="DM13" s="624"/>
      <c r="DN13" s="624"/>
      <c r="DO13" s="624"/>
      <c r="DP13" s="625"/>
      <c r="DQ13" s="632">
        <v>2600387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2916</v>
      </c>
      <c r="S14" s="624"/>
      <c r="T14" s="624"/>
      <c r="U14" s="624"/>
      <c r="V14" s="624"/>
      <c r="W14" s="624"/>
      <c r="X14" s="624"/>
      <c r="Y14" s="625"/>
      <c r="Z14" s="626">
        <v>0</v>
      </c>
      <c r="AA14" s="626"/>
      <c r="AB14" s="626"/>
      <c r="AC14" s="626"/>
      <c r="AD14" s="627">
        <v>2916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458204</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1372043</v>
      </c>
      <c r="CS14" s="624"/>
      <c r="CT14" s="624"/>
      <c r="CU14" s="624"/>
      <c r="CV14" s="624"/>
      <c r="CW14" s="624"/>
      <c r="CX14" s="624"/>
      <c r="CY14" s="625"/>
      <c r="CZ14" s="626">
        <v>2.2000000000000002</v>
      </c>
      <c r="DA14" s="626"/>
      <c r="DB14" s="626"/>
      <c r="DC14" s="626"/>
      <c r="DD14" s="632">
        <v>39538</v>
      </c>
      <c r="DE14" s="624"/>
      <c r="DF14" s="624"/>
      <c r="DG14" s="624"/>
      <c r="DH14" s="624"/>
      <c r="DI14" s="624"/>
      <c r="DJ14" s="624"/>
      <c r="DK14" s="624"/>
      <c r="DL14" s="624"/>
      <c r="DM14" s="624"/>
      <c r="DN14" s="624"/>
      <c r="DO14" s="624"/>
      <c r="DP14" s="625"/>
      <c r="DQ14" s="632">
        <v>1348457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779141</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7198361</v>
      </c>
      <c r="CS15" s="624"/>
      <c r="CT15" s="624"/>
      <c r="CU15" s="624"/>
      <c r="CV15" s="624"/>
      <c r="CW15" s="624"/>
      <c r="CX15" s="624"/>
      <c r="CY15" s="625"/>
      <c r="CZ15" s="626">
        <v>11.7</v>
      </c>
      <c r="DA15" s="626"/>
      <c r="DB15" s="626"/>
      <c r="DC15" s="626"/>
      <c r="DD15" s="632">
        <v>1534564</v>
      </c>
      <c r="DE15" s="624"/>
      <c r="DF15" s="624"/>
      <c r="DG15" s="624"/>
      <c r="DH15" s="624"/>
      <c r="DI15" s="624"/>
      <c r="DJ15" s="624"/>
      <c r="DK15" s="624"/>
      <c r="DL15" s="624"/>
      <c r="DM15" s="624"/>
      <c r="DN15" s="624"/>
      <c r="DO15" s="624"/>
      <c r="DP15" s="625"/>
      <c r="DQ15" s="632">
        <v>4655337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32570</v>
      </c>
      <c r="S16" s="624"/>
      <c r="T16" s="624"/>
      <c r="U16" s="624"/>
      <c r="V16" s="624"/>
      <c r="W16" s="624"/>
      <c r="X16" s="624"/>
      <c r="Y16" s="625"/>
      <c r="Z16" s="626">
        <v>0.1</v>
      </c>
      <c r="AA16" s="626"/>
      <c r="AB16" s="626"/>
      <c r="AC16" s="626"/>
      <c r="AD16" s="627">
        <v>32570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449678</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241799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155665</v>
      </c>
      <c r="S17" s="624"/>
      <c r="T17" s="624"/>
      <c r="U17" s="624"/>
      <c r="V17" s="624"/>
      <c r="W17" s="624"/>
      <c r="X17" s="624"/>
      <c r="Y17" s="625"/>
      <c r="Z17" s="626">
        <v>0.2</v>
      </c>
      <c r="AA17" s="626"/>
      <c r="AB17" s="626"/>
      <c r="AC17" s="626"/>
      <c r="AD17" s="627">
        <v>155665</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4678080</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4523325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102115</v>
      </c>
      <c r="S18" s="624"/>
      <c r="T18" s="624"/>
      <c r="U18" s="624"/>
      <c r="V18" s="624"/>
      <c r="W18" s="624"/>
      <c r="X18" s="624"/>
      <c r="Y18" s="625"/>
      <c r="Z18" s="626">
        <v>0.2</v>
      </c>
      <c r="AA18" s="626"/>
      <c r="AB18" s="626"/>
      <c r="AC18" s="626"/>
      <c r="AD18" s="627">
        <v>102115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101351</v>
      </c>
      <c r="S19" s="624"/>
      <c r="T19" s="624"/>
      <c r="U19" s="624"/>
      <c r="V19" s="624"/>
      <c r="W19" s="624"/>
      <c r="X19" s="624"/>
      <c r="Y19" s="625"/>
      <c r="Z19" s="626">
        <v>0.2</v>
      </c>
      <c r="AA19" s="626"/>
      <c r="AB19" s="626"/>
      <c r="AC19" s="626"/>
      <c r="AD19" s="627">
        <v>101351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473602</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764</v>
      </c>
      <c r="S20" s="624"/>
      <c r="T20" s="624"/>
      <c r="U20" s="624"/>
      <c r="V20" s="624"/>
      <c r="W20" s="624"/>
      <c r="X20" s="624"/>
      <c r="Y20" s="625"/>
      <c r="Z20" s="626">
        <v>0</v>
      </c>
      <c r="AA20" s="626"/>
      <c r="AB20" s="626"/>
      <c r="AC20" s="626"/>
      <c r="AD20" s="627">
        <v>764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473602</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61738282</v>
      </c>
      <c r="CS20" s="624"/>
      <c r="CT20" s="624"/>
      <c r="CU20" s="624"/>
      <c r="CV20" s="624"/>
      <c r="CW20" s="624"/>
      <c r="CX20" s="624"/>
      <c r="CY20" s="625"/>
      <c r="CZ20" s="626">
        <v>100</v>
      </c>
      <c r="DA20" s="626"/>
      <c r="DB20" s="626"/>
      <c r="DC20" s="626"/>
      <c r="DD20" s="632">
        <v>6034016</v>
      </c>
      <c r="DE20" s="624"/>
      <c r="DF20" s="624"/>
      <c r="DG20" s="624"/>
      <c r="DH20" s="624"/>
      <c r="DI20" s="624"/>
      <c r="DJ20" s="624"/>
      <c r="DK20" s="624"/>
      <c r="DL20" s="624"/>
      <c r="DM20" s="624"/>
      <c r="DN20" s="624"/>
      <c r="DO20" s="624"/>
      <c r="DP20" s="625"/>
      <c r="DQ20" s="632">
        <v>38018799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14099854</v>
      </c>
      <c r="S21" s="624"/>
      <c r="T21" s="624"/>
      <c r="U21" s="624"/>
      <c r="V21" s="624"/>
      <c r="W21" s="624"/>
      <c r="X21" s="624"/>
      <c r="Y21" s="625"/>
      <c r="Z21" s="626">
        <v>22</v>
      </c>
      <c r="AA21" s="626"/>
      <c r="AB21" s="626"/>
      <c r="AC21" s="626"/>
      <c r="AD21" s="627">
        <v>12697607</v>
      </c>
      <c r="AE21" s="627"/>
      <c r="AF21" s="627"/>
      <c r="AG21" s="627"/>
      <c r="AH21" s="627"/>
      <c r="AI21" s="627"/>
      <c r="AJ21" s="627"/>
      <c r="AK21" s="627"/>
      <c r="AL21" s="628">
        <v>45.2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113</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12697607</v>
      </c>
      <c r="S22" s="624"/>
      <c r="T22" s="624"/>
      <c r="U22" s="624"/>
      <c r="V22" s="624"/>
      <c r="W22" s="624"/>
      <c r="X22" s="624"/>
      <c r="Y22" s="625"/>
      <c r="Z22" s="626">
        <v>19.8</v>
      </c>
      <c r="AA22" s="626"/>
      <c r="AB22" s="626"/>
      <c r="AC22" s="626"/>
      <c r="AD22" s="627">
        <v>12697607</v>
      </c>
      <c r="AE22" s="627"/>
      <c r="AF22" s="627"/>
      <c r="AG22" s="627"/>
      <c r="AH22" s="627"/>
      <c r="AI22" s="627"/>
      <c r="AJ22" s="627"/>
      <c r="AK22" s="627"/>
      <c r="AL22" s="628">
        <v>45.2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1402247</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473489</v>
      </c>
      <c r="BH23" s="624"/>
      <c r="BI23" s="624"/>
      <c r="BJ23" s="624"/>
      <c r="BK23" s="624"/>
      <c r="BL23" s="624"/>
      <c r="BM23" s="624"/>
      <c r="BN23" s="625"/>
      <c r="BO23" s="626">
        <v>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29975938</v>
      </c>
      <c r="CS24" s="613"/>
      <c r="CT24" s="613"/>
      <c r="CU24" s="613"/>
      <c r="CV24" s="613"/>
      <c r="CW24" s="613"/>
      <c r="CX24" s="613"/>
      <c r="CY24" s="614"/>
      <c r="CZ24" s="617">
        <v>48.6</v>
      </c>
      <c r="DA24" s="618"/>
      <c r="DB24" s="618"/>
      <c r="DC24" s="634"/>
      <c r="DD24" s="653">
        <v>17483308</v>
      </c>
      <c r="DE24" s="613"/>
      <c r="DF24" s="613"/>
      <c r="DG24" s="613"/>
      <c r="DH24" s="613"/>
      <c r="DI24" s="613"/>
      <c r="DJ24" s="613"/>
      <c r="DK24" s="614"/>
      <c r="DL24" s="653">
        <v>15508876</v>
      </c>
      <c r="DM24" s="613"/>
      <c r="DN24" s="613"/>
      <c r="DO24" s="613"/>
      <c r="DP24" s="613"/>
      <c r="DQ24" s="613"/>
      <c r="DR24" s="613"/>
      <c r="DS24" s="613"/>
      <c r="DT24" s="613"/>
      <c r="DU24" s="613"/>
      <c r="DV24" s="614"/>
      <c r="DW24" s="617">
        <v>54.8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29324562</v>
      </c>
      <c r="S25" s="624"/>
      <c r="T25" s="624"/>
      <c r="U25" s="624"/>
      <c r="V25" s="624"/>
      <c r="W25" s="624"/>
      <c r="X25" s="624"/>
      <c r="Y25" s="625"/>
      <c r="Z25" s="626">
        <v>45.8</v>
      </c>
      <c r="AA25" s="626"/>
      <c r="AB25" s="626"/>
      <c r="AC25" s="626"/>
      <c r="AD25" s="627">
        <v>27448713</v>
      </c>
      <c r="AE25" s="627"/>
      <c r="AF25" s="627"/>
      <c r="AG25" s="627"/>
      <c r="AH25" s="627"/>
      <c r="AI25" s="627"/>
      <c r="AJ25" s="627"/>
      <c r="AK25" s="627"/>
      <c r="AL25" s="628">
        <v>97.6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6703966</v>
      </c>
      <c r="CS25" s="656"/>
      <c r="CT25" s="656"/>
      <c r="CU25" s="656"/>
      <c r="CV25" s="656"/>
      <c r="CW25" s="656"/>
      <c r="CX25" s="656"/>
      <c r="CY25" s="657"/>
      <c r="CZ25" s="628">
        <v>10.9</v>
      </c>
      <c r="DA25" s="654"/>
      <c r="DB25" s="654"/>
      <c r="DC25" s="658"/>
      <c r="DD25" s="632">
        <v>6197759</v>
      </c>
      <c r="DE25" s="656"/>
      <c r="DF25" s="656"/>
      <c r="DG25" s="656"/>
      <c r="DH25" s="656"/>
      <c r="DI25" s="656"/>
      <c r="DJ25" s="656"/>
      <c r="DK25" s="657"/>
      <c r="DL25" s="632">
        <v>6145498</v>
      </c>
      <c r="DM25" s="656"/>
      <c r="DN25" s="656"/>
      <c r="DO25" s="656"/>
      <c r="DP25" s="656"/>
      <c r="DQ25" s="656"/>
      <c r="DR25" s="656"/>
      <c r="DS25" s="656"/>
      <c r="DT25" s="656"/>
      <c r="DU25" s="656"/>
      <c r="DV25" s="657"/>
      <c r="DW25" s="628">
        <v>21.7</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11455</v>
      </c>
      <c r="S26" s="624"/>
      <c r="T26" s="624"/>
      <c r="U26" s="624"/>
      <c r="V26" s="624"/>
      <c r="W26" s="624"/>
      <c r="X26" s="624"/>
      <c r="Y26" s="625"/>
      <c r="Z26" s="626">
        <v>0</v>
      </c>
      <c r="AA26" s="626"/>
      <c r="AB26" s="626"/>
      <c r="AC26" s="626"/>
      <c r="AD26" s="627">
        <v>11455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4082827</v>
      </c>
      <c r="CS26" s="624"/>
      <c r="CT26" s="624"/>
      <c r="CU26" s="624"/>
      <c r="CV26" s="624"/>
      <c r="CW26" s="624"/>
      <c r="CX26" s="624"/>
      <c r="CY26" s="625"/>
      <c r="CZ26" s="628">
        <v>6.6</v>
      </c>
      <c r="DA26" s="654"/>
      <c r="DB26" s="654"/>
      <c r="DC26" s="658"/>
      <c r="DD26" s="632">
        <v>3797178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207589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11805207</v>
      </c>
      <c r="BH27" s="624"/>
      <c r="BI27" s="624"/>
      <c r="BJ27" s="624"/>
      <c r="BK27" s="624"/>
      <c r="BL27" s="624"/>
      <c r="BM27" s="624"/>
      <c r="BN27" s="625"/>
      <c r="BO27" s="626">
        <v>100</v>
      </c>
      <c r="BP27" s="626"/>
      <c r="BQ27" s="626"/>
      <c r="BR27" s="626"/>
      <c r="BS27" s="627">
        <v>96848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18593892</v>
      </c>
      <c r="CS27" s="656"/>
      <c r="CT27" s="656"/>
      <c r="CU27" s="656"/>
      <c r="CV27" s="656"/>
      <c r="CW27" s="656"/>
      <c r="CX27" s="656"/>
      <c r="CY27" s="657"/>
      <c r="CZ27" s="628">
        <v>30.1</v>
      </c>
      <c r="DA27" s="654"/>
      <c r="DB27" s="654"/>
      <c r="DC27" s="658"/>
      <c r="DD27" s="632">
        <v>6762224</v>
      </c>
      <c r="DE27" s="656"/>
      <c r="DF27" s="656"/>
      <c r="DG27" s="656"/>
      <c r="DH27" s="656"/>
      <c r="DI27" s="656"/>
      <c r="DJ27" s="656"/>
      <c r="DK27" s="657"/>
      <c r="DL27" s="632">
        <v>4840053</v>
      </c>
      <c r="DM27" s="656"/>
      <c r="DN27" s="656"/>
      <c r="DO27" s="656"/>
      <c r="DP27" s="656"/>
      <c r="DQ27" s="656"/>
      <c r="DR27" s="656"/>
      <c r="DS27" s="656"/>
      <c r="DT27" s="656"/>
      <c r="DU27" s="656"/>
      <c r="DV27" s="657"/>
      <c r="DW27" s="628">
        <v>17.100000000000001</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471095</v>
      </c>
      <c r="S28" s="624"/>
      <c r="T28" s="624"/>
      <c r="U28" s="624"/>
      <c r="V28" s="624"/>
      <c r="W28" s="624"/>
      <c r="X28" s="624"/>
      <c r="Y28" s="625"/>
      <c r="Z28" s="626">
        <v>0.7</v>
      </c>
      <c r="AA28" s="626"/>
      <c r="AB28" s="626"/>
      <c r="AC28" s="626"/>
      <c r="AD28" s="627">
        <v>38860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4678080</v>
      </c>
      <c r="CS28" s="624"/>
      <c r="CT28" s="624"/>
      <c r="CU28" s="624"/>
      <c r="CV28" s="624"/>
      <c r="CW28" s="624"/>
      <c r="CX28" s="624"/>
      <c r="CY28" s="625"/>
      <c r="CZ28" s="628">
        <v>7.6</v>
      </c>
      <c r="DA28" s="654"/>
      <c r="DB28" s="654"/>
      <c r="DC28" s="658"/>
      <c r="DD28" s="632">
        <v>4523325</v>
      </c>
      <c r="DE28" s="624"/>
      <c r="DF28" s="624"/>
      <c r="DG28" s="624"/>
      <c r="DH28" s="624"/>
      <c r="DI28" s="624"/>
      <c r="DJ28" s="624"/>
      <c r="DK28" s="625"/>
      <c r="DL28" s="632">
        <v>4523325</v>
      </c>
      <c r="DM28" s="624"/>
      <c r="DN28" s="624"/>
      <c r="DO28" s="624"/>
      <c r="DP28" s="624"/>
      <c r="DQ28" s="624"/>
      <c r="DR28" s="624"/>
      <c r="DS28" s="624"/>
      <c r="DT28" s="624"/>
      <c r="DU28" s="624"/>
      <c r="DV28" s="625"/>
      <c r="DW28" s="628">
        <v>16</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225637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4678080</v>
      </c>
      <c r="CS29" s="656"/>
      <c r="CT29" s="656"/>
      <c r="CU29" s="656"/>
      <c r="CV29" s="656"/>
      <c r="CW29" s="656"/>
      <c r="CX29" s="656"/>
      <c r="CY29" s="657"/>
      <c r="CZ29" s="628">
        <v>7.6</v>
      </c>
      <c r="DA29" s="654"/>
      <c r="DB29" s="654"/>
      <c r="DC29" s="658"/>
      <c r="DD29" s="632">
        <v>4523325</v>
      </c>
      <c r="DE29" s="656"/>
      <c r="DF29" s="656"/>
      <c r="DG29" s="656"/>
      <c r="DH29" s="656"/>
      <c r="DI29" s="656"/>
      <c r="DJ29" s="656"/>
      <c r="DK29" s="657"/>
      <c r="DL29" s="632">
        <v>4523325</v>
      </c>
      <c r="DM29" s="656"/>
      <c r="DN29" s="656"/>
      <c r="DO29" s="656"/>
      <c r="DP29" s="656"/>
      <c r="DQ29" s="656"/>
      <c r="DR29" s="656"/>
      <c r="DS29" s="656"/>
      <c r="DT29" s="656"/>
      <c r="DU29" s="656"/>
      <c r="DV29" s="657"/>
      <c r="DW29" s="628">
        <v>16</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13836834</v>
      </c>
      <c r="S30" s="624"/>
      <c r="T30" s="624"/>
      <c r="U30" s="624"/>
      <c r="V30" s="624"/>
      <c r="W30" s="624"/>
      <c r="X30" s="624"/>
      <c r="Y30" s="625"/>
      <c r="Z30" s="626">
        <v>21.6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4563198</v>
      </c>
      <c r="CS30" s="624"/>
      <c r="CT30" s="624"/>
      <c r="CU30" s="624"/>
      <c r="CV30" s="624"/>
      <c r="CW30" s="624"/>
      <c r="CX30" s="624"/>
      <c r="CY30" s="625"/>
      <c r="CZ30" s="628">
        <v>7.4</v>
      </c>
      <c r="DA30" s="654"/>
      <c r="DB30" s="654"/>
      <c r="DC30" s="658"/>
      <c r="DD30" s="632">
        <v>4420447</v>
      </c>
      <c r="DE30" s="624"/>
      <c r="DF30" s="624"/>
      <c r="DG30" s="624"/>
      <c r="DH30" s="624"/>
      <c r="DI30" s="624"/>
      <c r="DJ30" s="624"/>
      <c r="DK30" s="625"/>
      <c r="DL30" s="632">
        <v>4420447</v>
      </c>
      <c r="DM30" s="624"/>
      <c r="DN30" s="624"/>
      <c r="DO30" s="624"/>
      <c r="DP30" s="624"/>
      <c r="DQ30" s="624"/>
      <c r="DR30" s="624"/>
      <c r="DS30" s="624"/>
      <c r="DT30" s="624"/>
      <c r="DU30" s="624"/>
      <c r="DV30" s="625"/>
      <c r="DW30" s="628">
        <v>15.6</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v>542455</v>
      </c>
      <c r="S31" s="624"/>
      <c r="T31" s="624"/>
      <c r="U31" s="624"/>
      <c r="V31" s="624"/>
      <c r="W31" s="624"/>
      <c r="X31" s="624"/>
      <c r="Y31" s="625"/>
      <c r="Z31" s="626">
        <v>0.8</v>
      </c>
      <c r="AA31" s="626"/>
      <c r="AB31" s="626"/>
      <c r="AC31" s="626"/>
      <c r="AD31" s="627">
        <v>542455</v>
      </c>
      <c r="AE31" s="627"/>
      <c r="AF31" s="627"/>
      <c r="AG31" s="627"/>
      <c r="AH31" s="627"/>
      <c r="AI31" s="627"/>
      <c r="AJ31" s="627"/>
      <c r="AK31" s="627"/>
      <c r="AL31" s="628">
        <v>1.9</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98.9</v>
      </c>
      <c r="BH31" s="667"/>
      <c r="BI31" s="667"/>
      <c r="BJ31" s="667"/>
      <c r="BK31" s="667"/>
      <c r="BL31" s="667"/>
      <c r="BM31" s="618">
        <v>96.7</v>
      </c>
      <c r="BN31" s="667"/>
      <c r="BO31" s="667"/>
      <c r="BP31" s="667"/>
      <c r="BQ31" s="668"/>
      <c r="BR31" s="679">
        <v>99</v>
      </c>
      <c r="BS31" s="667"/>
      <c r="BT31" s="667"/>
      <c r="BU31" s="667"/>
      <c r="BV31" s="667"/>
      <c r="BW31" s="667"/>
      <c r="BX31" s="618">
        <v>96.8</v>
      </c>
      <c r="BY31" s="667"/>
      <c r="BZ31" s="667"/>
      <c r="CA31" s="667"/>
      <c r="CB31" s="668"/>
      <c r="CD31" s="661"/>
      <c r="CE31" s="662"/>
      <c r="CF31" s="620" t="s">
        <v>300</v>
      </c>
      <c r="CG31" s="621"/>
      <c r="CH31" s="621"/>
      <c r="CI31" s="621"/>
      <c r="CJ31" s="621"/>
      <c r="CK31" s="621"/>
      <c r="CL31" s="621"/>
      <c r="CM31" s="621"/>
      <c r="CN31" s="621"/>
      <c r="CO31" s="621"/>
      <c r="CP31" s="621"/>
      <c r="CQ31" s="622"/>
      <c r="CR31" s="623">
        <v>114882</v>
      </c>
      <c r="CS31" s="656"/>
      <c r="CT31" s="656"/>
      <c r="CU31" s="656"/>
      <c r="CV31" s="656"/>
      <c r="CW31" s="656"/>
      <c r="CX31" s="656"/>
      <c r="CY31" s="657"/>
      <c r="CZ31" s="628">
        <v>0.2</v>
      </c>
      <c r="DA31" s="654"/>
      <c r="DB31" s="654"/>
      <c r="DC31" s="658"/>
      <c r="DD31" s="632">
        <v>102878</v>
      </c>
      <c r="DE31" s="656"/>
      <c r="DF31" s="656"/>
      <c r="DG31" s="656"/>
      <c r="DH31" s="656"/>
      <c r="DI31" s="656"/>
      <c r="DJ31" s="656"/>
      <c r="DK31" s="657"/>
      <c r="DL31" s="632">
        <v>102878</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5564735</v>
      </c>
      <c r="S32" s="624"/>
      <c r="T32" s="624"/>
      <c r="U32" s="624"/>
      <c r="V32" s="624"/>
      <c r="W32" s="624"/>
      <c r="X32" s="624"/>
      <c r="Y32" s="625"/>
      <c r="Z32" s="626">
        <v>8.6999999999999993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6"/>
      <c r="BI32" s="656"/>
      <c r="BJ32" s="656"/>
      <c r="BK32" s="656"/>
      <c r="BL32" s="656"/>
      <c r="BM32" s="629">
        <v>97.3</v>
      </c>
      <c r="BN32" s="656"/>
      <c r="BO32" s="656"/>
      <c r="BP32" s="656"/>
      <c r="BQ32" s="678"/>
      <c r="BR32" s="680">
        <v>99.3</v>
      </c>
      <c r="BS32" s="656"/>
      <c r="BT32" s="656"/>
      <c r="BU32" s="656"/>
      <c r="BV32" s="656"/>
      <c r="BW32" s="656"/>
      <c r="BX32" s="629">
        <v>97.9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123815</v>
      </c>
      <c r="S33" s="624"/>
      <c r="T33" s="624"/>
      <c r="U33" s="624"/>
      <c r="V33" s="624"/>
      <c r="W33" s="624"/>
      <c r="X33" s="624"/>
      <c r="Y33" s="625"/>
      <c r="Z33" s="626">
        <v>0.2</v>
      </c>
      <c r="AA33" s="626"/>
      <c r="AB33" s="626"/>
      <c r="AC33" s="626"/>
      <c r="AD33" s="627">
        <v>81273</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95.9</v>
      </c>
      <c r="BN33" s="682"/>
      <c r="BO33" s="682"/>
      <c r="BP33" s="682"/>
      <c r="BQ33" s="684"/>
      <c r="BR33" s="681">
        <v>98.7</v>
      </c>
      <c r="BS33" s="682"/>
      <c r="BT33" s="682"/>
      <c r="BU33" s="682"/>
      <c r="BV33" s="682"/>
      <c r="BW33" s="682"/>
      <c r="BX33" s="683">
        <v>95.6</v>
      </c>
      <c r="BY33" s="682"/>
      <c r="BZ33" s="682"/>
      <c r="CA33" s="682"/>
      <c r="CB33" s="684"/>
      <c r="CD33" s="620" t="s">
        <v>307</v>
      </c>
      <c r="CE33" s="621"/>
      <c r="CF33" s="621"/>
      <c r="CG33" s="621"/>
      <c r="CH33" s="621"/>
      <c r="CI33" s="621"/>
      <c r="CJ33" s="621"/>
      <c r="CK33" s="621"/>
      <c r="CL33" s="621"/>
      <c r="CM33" s="621"/>
      <c r="CN33" s="621"/>
      <c r="CO33" s="621"/>
      <c r="CP33" s="621"/>
      <c r="CQ33" s="622"/>
      <c r="CR33" s="623">
        <v>25278650</v>
      </c>
      <c r="CS33" s="656"/>
      <c r="CT33" s="656"/>
      <c r="CU33" s="656"/>
      <c r="CV33" s="656"/>
      <c r="CW33" s="656"/>
      <c r="CX33" s="656"/>
      <c r="CY33" s="657"/>
      <c r="CZ33" s="628">
        <v>40.9</v>
      </c>
      <c r="DA33" s="654"/>
      <c r="DB33" s="654"/>
      <c r="DC33" s="658"/>
      <c r="DD33" s="632">
        <v>17875858</v>
      </c>
      <c r="DE33" s="656"/>
      <c r="DF33" s="656"/>
      <c r="DG33" s="656"/>
      <c r="DH33" s="656"/>
      <c r="DI33" s="656"/>
      <c r="DJ33" s="656"/>
      <c r="DK33" s="657"/>
      <c r="DL33" s="632">
        <v>10699438</v>
      </c>
      <c r="DM33" s="656"/>
      <c r="DN33" s="656"/>
      <c r="DO33" s="656"/>
      <c r="DP33" s="656"/>
      <c r="DQ33" s="656"/>
      <c r="DR33" s="656"/>
      <c r="DS33" s="656"/>
      <c r="DT33" s="656"/>
      <c r="DU33" s="656"/>
      <c r="DV33" s="657"/>
      <c r="DW33" s="628">
        <v>37.799999999999997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3530457</v>
      </c>
      <c r="S34" s="624"/>
      <c r="T34" s="624"/>
      <c r="U34" s="624"/>
      <c r="V34" s="624"/>
      <c r="W34" s="624"/>
      <c r="X34" s="624"/>
      <c r="Y34" s="625"/>
      <c r="Z34" s="626">
        <v>5.5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8453116</v>
      </c>
      <c r="CS34" s="624"/>
      <c r="CT34" s="624"/>
      <c r="CU34" s="624"/>
      <c r="CV34" s="624"/>
      <c r="CW34" s="624"/>
      <c r="CX34" s="624"/>
      <c r="CY34" s="625"/>
      <c r="CZ34" s="628">
        <v>13.7</v>
      </c>
      <c r="DA34" s="654"/>
      <c r="DB34" s="654"/>
      <c r="DC34" s="658"/>
      <c r="DD34" s="632">
        <v>7160696</v>
      </c>
      <c r="DE34" s="624"/>
      <c r="DF34" s="624"/>
      <c r="DG34" s="624"/>
      <c r="DH34" s="624"/>
      <c r="DI34" s="624"/>
      <c r="DJ34" s="624"/>
      <c r="DK34" s="625"/>
      <c r="DL34" s="632">
        <v>4038065</v>
      </c>
      <c r="DM34" s="624"/>
      <c r="DN34" s="624"/>
      <c r="DO34" s="624"/>
      <c r="DP34" s="624"/>
      <c r="DQ34" s="624"/>
      <c r="DR34" s="624"/>
      <c r="DS34" s="624"/>
      <c r="DT34" s="624"/>
      <c r="DU34" s="624"/>
      <c r="DV34" s="625"/>
      <c r="DW34" s="628">
        <v>14.3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5179260</v>
      </c>
      <c r="S35" s="624"/>
      <c r="T35" s="624"/>
      <c r="U35" s="624"/>
      <c r="V35" s="624"/>
      <c r="W35" s="624"/>
      <c r="X35" s="624"/>
      <c r="Y35" s="625"/>
      <c r="Z35" s="626">
        <v>8.1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330797</v>
      </c>
      <c r="CS35" s="656"/>
      <c r="CT35" s="656"/>
      <c r="CU35" s="656"/>
      <c r="CV35" s="656"/>
      <c r="CW35" s="656"/>
      <c r="CX35" s="656"/>
      <c r="CY35" s="657"/>
      <c r="CZ35" s="628">
        <v>0.5</v>
      </c>
      <c r="DA35" s="654"/>
      <c r="DB35" s="654"/>
      <c r="DC35" s="658"/>
      <c r="DD35" s="632">
        <v>278668</v>
      </c>
      <c r="DE35" s="656"/>
      <c r="DF35" s="656"/>
      <c r="DG35" s="656"/>
      <c r="DH35" s="656"/>
      <c r="DI35" s="656"/>
      <c r="DJ35" s="656"/>
      <c r="DK35" s="657"/>
      <c r="DL35" s="632">
        <v>245323</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1629726</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5476288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592925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5861890</v>
      </c>
      <c r="CS36" s="624"/>
      <c r="CT36" s="624"/>
      <c r="CU36" s="624"/>
      <c r="CV36" s="624"/>
      <c r="CW36" s="624"/>
      <c r="CX36" s="624"/>
      <c r="CY36" s="625"/>
      <c r="CZ36" s="628">
        <v>9.5</v>
      </c>
      <c r="DA36" s="654"/>
      <c r="DB36" s="654"/>
      <c r="DC36" s="658"/>
      <c r="DD36" s="632">
        <v>4900095</v>
      </c>
      <c r="DE36" s="624"/>
      <c r="DF36" s="624"/>
      <c r="DG36" s="624"/>
      <c r="DH36" s="624"/>
      <c r="DI36" s="624"/>
      <c r="DJ36" s="624"/>
      <c r="DK36" s="625"/>
      <c r="DL36" s="632">
        <v>2988012</v>
      </c>
      <c r="DM36" s="624"/>
      <c r="DN36" s="624"/>
      <c r="DO36" s="624"/>
      <c r="DP36" s="624"/>
      <c r="DQ36" s="624"/>
      <c r="DR36" s="624"/>
      <c r="DS36" s="624"/>
      <c r="DT36" s="624"/>
      <c r="DU36" s="624"/>
      <c r="DV36" s="625"/>
      <c r="DW36" s="628">
        <v>10.6</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442079</v>
      </c>
      <c r="S37" s="624"/>
      <c r="T37" s="624"/>
      <c r="U37" s="624"/>
      <c r="V37" s="624"/>
      <c r="W37" s="624"/>
      <c r="X37" s="624"/>
      <c r="Y37" s="625"/>
      <c r="Z37" s="626">
        <v>0.7</v>
      </c>
      <c r="AA37" s="626"/>
      <c r="AB37" s="626"/>
      <c r="AC37" s="626"/>
      <c r="AD37" s="627">
        <v>50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544519</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382942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1805481</v>
      </c>
      <c r="CS37" s="656"/>
      <c r="CT37" s="656"/>
      <c r="CU37" s="656"/>
      <c r="CV37" s="656"/>
      <c r="CW37" s="656"/>
      <c r="CX37" s="656"/>
      <c r="CY37" s="657"/>
      <c r="CZ37" s="628">
        <v>2.9</v>
      </c>
      <c r="DA37" s="654"/>
      <c r="DB37" s="654"/>
      <c r="DC37" s="658"/>
      <c r="DD37" s="632">
        <v>1805303</v>
      </c>
      <c r="DE37" s="656"/>
      <c r="DF37" s="656"/>
      <c r="DG37" s="656"/>
      <c r="DH37" s="656"/>
      <c r="DI37" s="656"/>
      <c r="DJ37" s="656"/>
      <c r="DK37" s="657"/>
      <c r="DL37" s="632">
        <v>1684881</v>
      </c>
      <c r="DM37" s="656"/>
      <c r="DN37" s="656"/>
      <c r="DO37" s="656"/>
      <c r="DP37" s="656"/>
      <c r="DQ37" s="656"/>
      <c r="DR37" s="656"/>
      <c r="DS37" s="656"/>
      <c r="DT37" s="656"/>
      <c r="DU37" s="656"/>
      <c r="DV37" s="657"/>
      <c r="DW37" s="628">
        <v>6</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2991300</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95785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14006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4835984</v>
      </c>
      <c r="CS38" s="624"/>
      <c r="CT38" s="624"/>
      <c r="CU38" s="624"/>
      <c r="CV38" s="624"/>
      <c r="CW38" s="624"/>
      <c r="CX38" s="624"/>
      <c r="CY38" s="625"/>
      <c r="CZ38" s="628">
        <v>7.8</v>
      </c>
      <c r="DA38" s="654"/>
      <c r="DB38" s="654"/>
      <c r="DC38" s="658"/>
      <c r="DD38" s="632">
        <v>3750331</v>
      </c>
      <c r="DE38" s="624"/>
      <c r="DF38" s="624"/>
      <c r="DG38" s="624"/>
      <c r="DH38" s="624"/>
      <c r="DI38" s="624"/>
      <c r="DJ38" s="624"/>
      <c r="DK38" s="625"/>
      <c r="DL38" s="632">
        <v>3421082</v>
      </c>
      <c r="DM38" s="624"/>
      <c r="DN38" s="624"/>
      <c r="DO38" s="624"/>
      <c r="DP38" s="624"/>
      <c r="DQ38" s="624"/>
      <c r="DR38" s="624"/>
      <c r="DS38" s="624"/>
      <c r="DT38" s="624"/>
      <c r="DU38" s="624"/>
      <c r="DV38" s="625"/>
      <c r="DW38" s="628">
        <v>12.1</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21233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5774327</v>
      </c>
      <c r="CS39" s="656"/>
      <c r="CT39" s="656"/>
      <c r="CU39" s="656"/>
      <c r="CV39" s="656"/>
      <c r="CW39" s="656"/>
      <c r="CX39" s="656"/>
      <c r="CY39" s="657"/>
      <c r="CZ39" s="628">
        <v>9.4</v>
      </c>
      <c r="DA39" s="654"/>
      <c r="DB39" s="654"/>
      <c r="DC39" s="658"/>
      <c r="DD39" s="632">
        <v>1779112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189600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22536</v>
      </c>
      <c r="CS40" s="624"/>
      <c r="CT40" s="624"/>
      <c r="CU40" s="624"/>
      <c r="CV40" s="624"/>
      <c r="CW40" s="624"/>
      <c r="CX40" s="624"/>
      <c r="CY40" s="625"/>
      <c r="CZ40" s="628">
        <v>0</v>
      </c>
      <c r="DA40" s="654"/>
      <c r="DB40" s="654"/>
      <c r="DC40" s="658"/>
      <c r="DD40" s="632">
        <v>6956</v>
      </c>
      <c r="DE40" s="624"/>
      <c r="DF40" s="624"/>
      <c r="DG40" s="624"/>
      <c r="DH40" s="624"/>
      <c r="DI40" s="624"/>
      <c r="DJ40" s="624"/>
      <c r="DK40" s="625"/>
      <c r="DL40" s="632">
        <v>6956</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64080999</v>
      </c>
      <c r="S41" s="696"/>
      <c r="T41" s="696"/>
      <c r="U41" s="696"/>
      <c r="V41" s="696"/>
      <c r="W41" s="696"/>
      <c r="X41" s="696"/>
      <c r="Y41" s="700"/>
      <c r="Z41" s="701">
        <v>100</v>
      </c>
      <c r="AA41" s="701"/>
      <c r="AB41" s="701"/>
      <c r="AC41" s="701"/>
      <c r="AD41" s="702">
        <v>28122806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1166778</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3669206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6483694</v>
      </c>
      <c r="CS42" s="656"/>
      <c r="CT42" s="656"/>
      <c r="CU42" s="656"/>
      <c r="CV42" s="656"/>
      <c r="CW42" s="656"/>
      <c r="CX42" s="656"/>
      <c r="CY42" s="657"/>
      <c r="CZ42" s="628">
        <v>10.5</v>
      </c>
      <c r="DA42" s="654"/>
      <c r="DB42" s="654"/>
      <c r="DC42" s="658"/>
      <c r="DD42" s="632">
        <v>2659633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287788</v>
      </c>
      <c r="CS43" s="656"/>
      <c r="CT43" s="656"/>
      <c r="CU43" s="656"/>
      <c r="CV43" s="656"/>
      <c r="CW43" s="656"/>
      <c r="CX43" s="656"/>
      <c r="CY43" s="657"/>
      <c r="CZ43" s="628">
        <v>0.5</v>
      </c>
      <c r="DA43" s="654"/>
      <c r="DB43" s="654"/>
      <c r="DC43" s="658"/>
      <c r="DD43" s="632">
        <v>287788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6034016</v>
      </c>
      <c r="CS44" s="624"/>
      <c r="CT44" s="624"/>
      <c r="CU44" s="624"/>
      <c r="CV44" s="624"/>
      <c r="CW44" s="624"/>
      <c r="CX44" s="624"/>
      <c r="CY44" s="625"/>
      <c r="CZ44" s="628">
        <v>9.8000000000000007</v>
      </c>
      <c r="DA44" s="629"/>
      <c r="DB44" s="629"/>
      <c r="DC44" s="635"/>
      <c r="DD44" s="632">
        <v>2417834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3012238</v>
      </c>
      <c r="CS45" s="656"/>
      <c r="CT45" s="656"/>
      <c r="CU45" s="656"/>
      <c r="CV45" s="656"/>
      <c r="CW45" s="656"/>
      <c r="CX45" s="656"/>
      <c r="CY45" s="657"/>
      <c r="CZ45" s="628">
        <v>4.9000000000000004</v>
      </c>
      <c r="DA45" s="654"/>
      <c r="DB45" s="654"/>
      <c r="DC45" s="658"/>
      <c r="DD45" s="632">
        <v>567763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2659039</v>
      </c>
      <c r="CS46" s="624"/>
      <c r="CT46" s="624"/>
      <c r="CU46" s="624"/>
      <c r="CV46" s="624"/>
      <c r="CW46" s="624"/>
      <c r="CX46" s="624"/>
      <c r="CY46" s="625"/>
      <c r="CZ46" s="628">
        <v>4.3</v>
      </c>
      <c r="DA46" s="629"/>
      <c r="DB46" s="629"/>
      <c r="DC46" s="635"/>
      <c r="DD46" s="632">
        <v>1826956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449678</v>
      </c>
      <c r="CS47" s="656"/>
      <c r="CT47" s="656"/>
      <c r="CU47" s="656"/>
      <c r="CV47" s="656"/>
      <c r="CW47" s="656"/>
      <c r="CX47" s="656"/>
      <c r="CY47" s="657"/>
      <c r="CZ47" s="628">
        <v>0.7</v>
      </c>
      <c r="DA47" s="654"/>
      <c r="DB47" s="654"/>
      <c r="DC47" s="658"/>
      <c r="DD47" s="632">
        <v>241799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61738282</v>
      </c>
      <c r="CS49" s="682"/>
      <c r="CT49" s="682"/>
      <c r="CU49" s="682"/>
      <c r="CV49" s="682"/>
      <c r="CW49" s="682"/>
      <c r="CX49" s="682"/>
      <c r="CY49" s="711"/>
      <c r="CZ49" s="703">
        <v>100</v>
      </c>
      <c r="DA49" s="712"/>
      <c r="DB49" s="712"/>
      <c r="DC49" s="713"/>
      <c r="DD49" s="714">
        <v>38018799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yggBli9HYxXRGdtYtvtAu9ryu88ic979y5NnuO9N+gG6pggsopW6tIw/QWq3UaDyZN/tecXRrG3fxNupRyG1Q==" saltValue="JnrDv0S73/92xOFhTkQg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Q104" sqref="BQ104:DZ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76" t="s">
        <v>371</v>
      </c>
      <c r="DH5" s="777"/>
      <c r="DI5" s="777"/>
      <c r="DJ5" s="777"/>
      <c r="DK5" s="778"/>
      <c r="DL5" s="776" t="s">
        <v>372</v>
      </c>
      <c r="DM5" s="777"/>
      <c r="DN5" s="777"/>
      <c r="DO5" s="777"/>
      <c r="DP5" s="778"/>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9"/>
      <c r="DH6" s="780"/>
      <c r="DI6" s="780"/>
      <c r="DJ6" s="780"/>
      <c r="DK6" s="781"/>
      <c r="DL6" s="779"/>
      <c r="DM6" s="780"/>
      <c r="DN6" s="780"/>
      <c r="DO6" s="780"/>
      <c r="DP6" s="781"/>
      <c r="DQ6" s="736"/>
      <c r="DR6" s="737"/>
      <c r="DS6" s="737"/>
      <c r="DT6" s="737"/>
      <c r="DU6" s="738"/>
      <c r="DV6" s="736"/>
      <c r="DW6" s="737"/>
      <c r="DX6" s="737"/>
      <c r="DY6" s="737"/>
      <c r="DZ6" s="742"/>
      <c r="EA6" s="234"/>
    </row>
    <row r="7" spans="1:131" s="235" customFormat="1" ht="26.25" customHeight="1" thickTop="1" x14ac:dyDescent="0.15">
      <c r="A7" s="236">
        <v>1</v>
      </c>
      <c r="B7" s="762" t="s">
        <v>374</v>
      </c>
      <c r="C7" s="763"/>
      <c r="D7" s="763"/>
      <c r="E7" s="763"/>
      <c r="F7" s="763"/>
      <c r="G7" s="763"/>
      <c r="H7" s="763"/>
      <c r="I7" s="763"/>
      <c r="J7" s="763"/>
      <c r="K7" s="763"/>
      <c r="L7" s="763"/>
      <c r="M7" s="763"/>
      <c r="N7" s="763"/>
      <c r="O7" s="763"/>
      <c r="P7" s="764"/>
      <c r="Q7" s="765">
        <v>64081</v>
      </c>
      <c r="R7" s="766"/>
      <c r="S7" s="766"/>
      <c r="T7" s="766"/>
      <c r="U7" s="766"/>
      <c r="V7" s="766">
        <v>61738</v>
      </c>
      <c r="W7" s="766"/>
      <c r="X7" s="766"/>
      <c r="Y7" s="766"/>
      <c r="Z7" s="766"/>
      <c r="AA7" s="766">
        <v>2343</v>
      </c>
      <c r="AB7" s="766"/>
      <c r="AC7" s="766"/>
      <c r="AD7" s="766"/>
      <c r="AE7" s="767"/>
      <c r="AF7" s="768">
        <v>2203</v>
      </c>
      <c r="AG7" s="769"/>
      <c r="AH7" s="769"/>
      <c r="AI7" s="769"/>
      <c r="AJ7" s="770"/>
      <c r="AK7" s="771">
        <v>5179</v>
      </c>
      <c r="AL7" s="772"/>
      <c r="AM7" s="772"/>
      <c r="AN7" s="772"/>
      <c r="AO7" s="772"/>
      <c r="AP7" s="772">
        <v>35836</v>
      </c>
      <c r="AQ7" s="772"/>
      <c r="AR7" s="772"/>
      <c r="AS7" s="772"/>
      <c r="AT7" s="772"/>
      <c r="AU7" s="773"/>
      <c r="AV7" s="773"/>
      <c r="AW7" s="773"/>
      <c r="AX7" s="773"/>
      <c r="AY7" s="774"/>
      <c r="AZ7" s="232"/>
      <c r="BA7" s="232"/>
      <c r="BB7" s="232"/>
      <c r="BC7" s="232"/>
      <c r="BD7" s="232"/>
      <c r="BE7" s="233"/>
      <c r="BF7" s="233"/>
      <c r="BG7" s="233"/>
      <c r="BH7" s="233"/>
      <c r="BI7" s="233"/>
      <c r="BJ7" s="233"/>
      <c r="BK7" s="233"/>
      <c r="BL7" s="233"/>
      <c r="BM7" s="233"/>
      <c r="BN7" s="233"/>
      <c r="BO7" s="233"/>
      <c r="BP7" s="233"/>
      <c r="BQ7" s="236">
        <v>1</v>
      </c>
      <c r="BR7" s="237"/>
      <c r="BS7" s="753" t="s">
        <v>551</v>
      </c>
      <c r="BT7" s="754"/>
      <c r="BU7" s="754"/>
      <c r="BV7" s="754"/>
      <c r="BW7" s="754"/>
      <c r="BX7" s="754"/>
      <c r="BY7" s="754"/>
      <c r="BZ7" s="754"/>
      <c r="CA7" s="754"/>
      <c r="CB7" s="754"/>
      <c r="CC7" s="754"/>
      <c r="CD7" s="754"/>
      <c r="CE7" s="754"/>
      <c r="CF7" s="754"/>
      <c r="CG7" s="775"/>
      <c r="CH7" s="750">
        <v>-2</v>
      </c>
      <c r="CI7" s="751"/>
      <c r="CJ7" s="751"/>
      <c r="CK7" s="751"/>
      <c r="CL7" s="752"/>
      <c r="CM7" s="750">
        <v>102</v>
      </c>
      <c r="CN7" s="751"/>
      <c r="CO7" s="751"/>
      <c r="CP7" s="751"/>
      <c r="CQ7" s="752"/>
      <c r="CR7" s="750">
        <v>35</v>
      </c>
      <c r="CS7" s="751"/>
      <c r="CT7" s="751"/>
      <c r="CU7" s="751"/>
      <c r="CV7" s="752"/>
      <c r="CW7" s="750">
        <v>16</v>
      </c>
      <c r="CX7" s="751"/>
      <c r="CY7" s="751"/>
      <c r="CZ7" s="751"/>
      <c r="DA7" s="752"/>
      <c r="DB7" s="750" t="s">
        <v>550</v>
      </c>
      <c r="DC7" s="751"/>
      <c r="DD7" s="751"/>
      <c r="DE7" s="751"/>
      <c r="DF7" s="752"/>
      <c r="DG7" s="750" t="s">
        <v>550</v>
      </c>
      <c r="DH7" s="751"/>
      <c r="DI7" s="751"/>
      <c r="DJ7" s="751"/>
      <c r="DK7" s="752"/>
      <c r="DL7" s="750" t="s">
        <v>550</v>
      </c>
      <c r="DM7" s="751"/>
      <c r="DN7" s="751"/>
      <c r="DO7" s="751"/>
      <c r="DP7" s="752"/>
      <c r="DQ7" s="750" t="s">
        <v>550</v>
      </c>
      <c r="DR7" s="751"/>
      <c r="DS7" s="751"/>
      <c r="DT7" s="751"/>
      <c r="DU7" s="752"/>
      <c r="DV7" s="753"/>
      <c r="DW7" s="754"/>
      <c r="DX7" s="754"/>
      <c r="DY7" s="754"/>
      <c r="DZ7" s="755"/>
      <c r="EA7" s="234"/>
    </row>
    <row r="8" spans="1:131" s="235" customFormat="1" ht="26.25" customHeight="1" x14ac:dyDescent="0.15">
      <c r="A8" s="238">
        <v>2</v>
      </c>
      <c r="B8" s="756"/>
      <c r="C8" s="757"/>
      <c r="D8" s="757"/>
      <c r="E8" s="757"/>
      <c r="F8" s="757"/>
      <c r="G8" s="757"/>
      <c r="H8" s="757"/>
      <c r="I8" s="757"/>
      <c r="J8" s="757"/>
      <c r="K8" s="757"/>
      <c r="L8" s="757"/>
      <c r="M8" s="757"/>
      <c r="N8" s="757"/>
      <c r="O8" s="757"/>
      <c r="P8" s="758"/>
      <c r="Q8" s="759"/>
      <c r="R8" s="760"/>
      <c r="S8" s="760"/>
      <c r="T8" s="760"/>
      <c r="U8" s="760"/>
      <c r="V8" s="760"/>
      <c r="W8" s="760"/>
      <c r="X8" s="760"/>
      <c r="Y8" s="760"/>
      <c r="Z8" s="760"/>
      <c r="AA8" s="760"/>
      <c r="AB8" s="760"/>
      <c r="AC8" s="760"/>
      <c r="AD8" s="760"/>
      <c r="AE8" s="761"/>
      <c r="AF8" s="793"/>
      <c r="AG8" s="794"/>
      <c r="AH8" s="794"/>
      <c r="AI8" s="794"/>
      <c r="AJ8" s="795"/>
      <c r="AK8" s="782"/>
      <c r="AL8" s="783"/>
      <c r="AM8" s="783"/>
      <c r="AN8" s="783"/>
      <c r="AO8" s="783"/>
      <c r="AP8" s="783"/>
      <c r="AQ8" s="783"/>
      <c r="AR8" s="783"/>
      <c r="AS8" s="783"/>
      <c r="AT8" s="783"/>
      <c r="AU8" s="784"/>
      <c r="AV8" s="784"/>
      <c r="AW8" s="784"/>
      <c r="AX8" s="784"/>
      <c r="AY8" s="785"/>
      <c r="AZ8" s="232"/>
      <c r="BA8" s="232"/>
      <c r="BB8" s="232"/>
      <c r="BC8" s="232"/>
      <c r="BD8" s="232"/>
      <c r="BE8" s="233"/>
      <c r="BF8" s="233"/>
      <c r="BG8" s="233"/>
      <c r="BH8" s="233"/>
      <c r="BI8" s="233"/>
      <c r="BJ8" s="233"/>
      <c r="BK8" s="233"/>
      <c r="BL8" s="233"/>
      <c r="BM8" s="233"/>
      <c r="BN8" s="233"/>
      <c r="BO8" s="233"/>
      <c r="BP8" s="233"/>
      <c r="BQ8" s="238">
        <v>2</v>
      </c>
      <c r="BR8" s="239"/>
      <c r="BS8" s="786" t="s">
        <v>552</v>
      </c>
      <c r="BT8" s="787"/>
      <c r="BU8" s="787"/>
      <c r="BV8" s="787"/>
      <c r="BW8" s="787"/>
      <c r="BX8" s="787"/>
      <c r="BY8" s="787"/>
      <c r="BZ8" s="787"/>
      <c r="CA8" s="787"/>
      <c r="CB8" s="787"/>
      <c r="CC8" s="787"/>
      <c r="CD8" s="787"/>
      <c r="CE8" s="787"/>
      <c r="CF8" s="787"/>
      <c r="CG8" s="788"/>
      <c r="CH8" s="789">
        <v>-1</v>
      </c>
      <c r="CI8" s="790"/>
      <c r="CJ8" s="790"/>
      <c r="CK8" s="790"/>
      <c r="CL8" s="791"/>
      <c r="CM8" s="789">
        <v>60</v>
      </c>
      <c r="CN8" s="790"/>
      <c r="CO8" s="790"/>
      <c r="CP8" s="790"/>
      <c r="CQ8" s="791"/>
      <c r="CR8" s="789">
        <v>5</v>
      </c>
      <c r="CS8" s="790"/>
      <c r="CT8" s="790"/>
      <c r="CU8" s="790"/>
      <c r="CV8" s="791"/>
      <c r="CW8" s="789">
        <v>0</v>
      </c>
      <c r="CX8" s="790"/>
      <c r="CY8" s="790"/>
      <c r="CZ8" s="790"/>
      <c r="DA8" s="791"/>
      <c r="DB8" s="789" t="s">
        <v>486</v>
      </c>
      <c r="DC8" s="790"/>
      <c r="DD8" s="790"/>
      <c r="DE8" s="790"/>
      <c r="DF8" s="791"/>
      <c r="DG8" s="789" t="s">
        <v>486</v>
      </c>
      <c r="DH8" s="790"/>
      <c r="DI8" s="790"/>
      <c r="DJ8" s="790"/>
      <c r="DK8" s="791"/>
      <c r="DL8" s="789" t="s">
        <v>486</v>
      </c>
      <c r="DM8" s="790"/>
      <c r="DN8" s="790"/>
      <c r="DO8" s="790"/>
      <c r="DP8" s="791"/>
      <c r="DQ8" s="789" t="s">
        <v>486</v>
      </c>
      <c r="DR8" s="790"/>
      <c r="DS8" s="790"/>
      <c r="DT8" s="790"/>
      <c r="DU8" s="791"/>
      <c r="DV8" s="786"/>
      <c r="DW8" s="787"/>
      <c r="DX8" s="787"/>
      <c r="DY8" s="787"/>
      <c r="DZ8" s="792"/>
      <c r="EA8" s="234"/>
    </row>
    <row r="9" spans="1:131" s="235" customFormat="1" ht="26.25" customHeight="1" x14ac:dyDescent="0.15">
      <c r="A9" s="238">
        <v>3</v>
      </c>
      <c r="B9" s="756"/>
      <c r="C9" s="757"/>
      <c r="D9" s="757"/>
      <c r="E9" s="757"/>
      <c r="F9" s="757"/>
      <c r="G9" s="757"/>
      <c r="H9" s="757"/>
      <c r="I9" s="757"/>
      <c r="J9" s="757"/>
      <c r="K9" s="757"/>
      <c r="L9" s="757"/>
      <c r="M9" s="757"/>
      <c r="N9" s="757"/>
      <c r="O9" s="757"/>
      <c r="P9" s="758"/>
      <c r="Q9" s="759"/>
      <c r="R9" s="760"/>
      <c r="S9" s="760"/>
      <c r="T9" s="760"/>
      <c r="U9" s="760"/>
      <c r="V9" s="760"/>
      <c r="W9" s="760"/>
      <c r="X9" s="760"/>
      <c r="Y9" s="760"/>
      <c r="Z9" s="760"/>
      <c r="AA9" s="760"/>
      <c r="AB9" s="760"/>
      <c r="AC9" s="760"/>
      <c r="AD9" s="760"/>
      <c r="AE9" s="761"/>
      <c r="AF9" s="793"/>
      <c r="AG9" s="794"/>
      <c r="AH9" s="794"/>
      <c r="AI9" s="794"/>
      <c r="AJ9" s="795"/>
      <c r="AK9" s="782"/>
      <c r="AL9" s="783"/>
      <c r="AM9" s="783"/>
      <c r="AN9" s="783"/>
      <c r="AO9" s="783"/>
      <c r="AP9" s="783"/>
      <c r="AQ9" s="783"/>
      <c r="AR9" s="783"/>
      <c r="AS9" s="783"/>
      <c r="AT9" s="783"/>
      <c r="AU9" s="784"/>
      <c r="AV9" s="784"/>
      <c r="AW9" s="784"/>
      <c r="AX9" s="784"/>
      <c r="AY9" s="785"/>
      <c r="AZ9" s="232"/>
      <c r="BA9" s="232"/>
      <c r="BB9" s="232"/>
      <c r="BC9" s="232"/>
      <c r="BD9" s="232"/>
      <c r="BE9" s="233"/>
      <c r="BF9" s="233"/>
      <c r="BG9" s="233"/>
      <c r="BH9" s="233"/>
      <c r="BI9" s="233"/>
      <c r="BJ9" s="233"/>
      <c r="BK9" s="233"/>
      <c r="BL9" s="233"/>
      <c r="BM9" s="233"/>
      <c r="BN9" s="233"/>
      <c r="BO9" s="233"/>
      <c r="BP9" s="233"/>
      <c r="BQ9" s="238">
        <v>3</v>
      </c>
      <c r="BR9" s="239"/>
      <c r="BS9" s="786" t="s">
        <v>553</v>
      </c>
      <c r="BT9" s="787"/>
      <c r="BU9" s="787"/>
      <c r="BV9" s="787"/>
      <c r="BW9" s="787"/>
      <c r="BX9" s="787"/>
      <c r="BY9" s="787"/>
      <c r="BZ9" s="787"/>
      <c r="CA9" s="787"/>
      <c r="CB9" s="787"/>
      <c r="CC9" s="787"/>
      <c r="CD9" s="787"/>
      <c r="CE9" s="787"/>
      <c r="CF9" s="787"/>
      <c r="CG9" s="788"/>
      <c r="CH9" s="789">
        <v>0</v>
      </c>
      <c r="CI9" s="790"/>
      <c r="CJ9" s="790"/>
      <c r="CK9" s="790"/>
      <c r="CL9" s="791"/>
      <c r="CM9" s="789">
        <v>50</v>
      </c>
      <c r="CN9" s="790"/>
      <c r="CO9" s="790"/>
      <c r="CP9" s="790"/>
      <c r="CQ9" s="791"/>
      <c r="CR9" s="789">
        <v>30</v>
      </c>
      <c r="CS9" s="790"/>
      <c r="CT9" s="790"/>
      <c r="CU9" s="790"/>
      <c r="CV9" s="791"/>
      <c r="CW9" s="789">
        <v>13</v>
      </c>
      <c r="CX9" s="790"/>
      <c r="CY9" s="790"/>
      <c r="CZ9" s="790"/>
      <c r="DA9" s="791"/>
      <c r="DB9" s="789" t="s">
        <v>486</v>
      </c>
      <c r="DC9" s="790"/>
      <c r="DD9" s="790"/>
      <c r="DE9" s="790"/>
      <c r="DF9" s="791"/>
      <c r="DG9" s="789" t="s">
        <v>486</v>
      </c>
      <c r="DH9" s="790"/>
      <c r="DI9" s="790"/>
      <c r="DJ9" s="790"/>
      <c r="DK9" s="791"/>
      <c r="DL9" s="789" t="s">
        <v>486</v>
      </c>
      <c r="DM9" s="790"/>
      <c r="DN9" s="790"/>
      <c r="DO9" s="790"/>
      <c r="DP9" s="791"/>
      <c r="DQ9" s="789" t="s">
        <v>486</v>
      </c>
      <c r="DR9" s="790"/>
      <c r="DS9" s="790"/>
      <c r="DT9" s="790"/>
      <c r="DU9" s="791"/>
      <c r="DV9" s="786"/>
      <c r="DW9" s="787"/>
      <c r="DX9" s="787"/>
      <c r="DY9" s="787"/>
      <c r="DZ9" s="792"/>
      <c r="EA9" s="234"/>
    </row>
    <row r="10" spans="1:131" s="235" customFormat="1" ht="26.25" customHeight="1" x14ac:dyDescent="0.15">
      <c r="A10" s="238">
        <v>4</v>
      </c>
      <c r="B10" s="756"/>
      <c r="C10" s="757"/>
      <c r="D10" s="757"/>
      <c r="E10" s="757"/>
      <c r="F10" s="757"/>
      <c r="G10" s="757"/>
      <c r="H10" s="757"/>
      <c r="I10" s="757"/>
      <c r="J10" s="757"/>
      <c r="K10" s="757"/>
      <c r="L10" s="757"/>
      <c r="M10" s="757"/>
      <c r="N10" s="757"/>
      <c r="O10" s="757"/>
      <c r="P10" s="758"/>
      <c r="Q10" s="759"/>
      <c r="R10" s="760"/>
      <c r="S10" s="760"/>
      <c r="T10" s="760"/>
      <c r="U10" s="760"/>
      <c r="V10" s="760"/>
      <c r="W10" s="760"/>
      <c r="X10" s="760"/>
      <c r="Y10" s="760"/>
      <c r="Z10" s="760"/>
      <c r="AA10" s="760"/>
      <c r="AB10" s="760"/>
      <c r="AC10" s="760"/>
      <c r="AD10" s="760"/>
      <c r="AE10" s="761"/>
      <c r="AF10" s="793"/>
      <c r="AG10" s="794"/>
      <c r="AH10" s="794"/>
      <c r="AI10" s="794"/>
      <c r="AJ10" s="795"/>
      <c r="AK10" s="782"/>
      <c r="AL10" s="783"/>
      <c r="AM10" s="783"/>
      <c r="AN10" s="783"/>
      <c r="AO10" s="783"/>
      <c r="AP10" s="783"/>
      <c r="AQ10" s="783"/>
      <c r="AR10" s="783"/>
      <c r="AS10" s="783"/>
      <c r="AT10" s="783"/>
      <c r="AU10" s="784"/>
      <c r="AV10" s="784"/>
      <c r="AW10" s="784"/>
      <c r="AX10" s="784"/>
      <c r="AY10" s="785"/>
      <c r="AZ10" s="232"/>
      <c r="BA10" s="232"/>
      <c r="BB10" s="232"/>
      <c r="BC10" s="232"/>
      <c r="BD10" s="232"/>
      <c r="BE10" s="233"/>
      <c r="BF10" s="233"/>
      <c r="BG10" s="233"/>
      <c r="BH10" s="233"/>
      <c r="BI10" s="233"/>
      <c r="BJ10" s="233"/>
      <c r="BK10" s="233"/>
      <c r="BL10" s="233"/>
      <c r="BM10" s="233"/>
      <c r="BN10" s="233"/>
      <c r="BO10" s="233"/>
      <c r="BP10" s="233"/>
      <c r="BQ10" s="238">
        <v>4</v>
      </c>
      <c r="BR10" s="239"/>
      <c r="BS10" s="786" t="s">
        <v>554</v>
      </c>
      <c r="BT10" s="787"/>
      <c r="BU10" s="787"/>
      <c r="BV10" s="787"/>
      <c r="BW10" s="787"/>
      <c r="BX10" s="787"/>
      <c r="BY10" s="787"/>
      <c r="BZ10" s="787"/>
      <c r="CA10" s="787"/>
      <c r="CB10" s="787"/>
      <c r="CC10" s="787"/>
      <c r="CD10" s="787"/>
      <c r="CE10" s="787"/>
      <c r="CF10" s="787"/>
      <c r="CG10" s="788"/>
      <c r="CH10" s="789">
        <v>2</v>
      </c>
      <c r="CI10" s="790"/>
      <c r="CJ10" s="790"/>
      <c r="CK10" s="790"/>
      <c r="CL10" s="791"/>
      <c r="CM10" s="789">
        <v>13</v>
      </c>
      <c r="CN10" s="790"/>
      <c r="CO10" s="790"/>
      <c r="CP10" s="790"/>
      <c r="CQ10" s="791"/>
      <c r="CR10" s="789">
        <v>0</v>
      </c>
      <c r="CS10" s="790"/>
      <c r="CT10" s="790"/>
      <c r="CU10" s="790"/>
      <c r="CV10" s="791"/>
      <c r="CW10" s="789">
        <v>8</v>
      </c>
      <c r="CX10" s="790"/>
      <c r="CY10" s="790"/>
      <c r="CZ10" s="790"/>
      <c r="DA10" s="791"/>
      <c r="DB10" s="789" t="s">
        <v>486</v>
      </c>
      <c r="DC10" s="790"/>
      <c r="DD10" s="790"/>
      <c r="DE10" s="790"/>
      <c r="DF10" s="791"/>
      <c r="DG10" s="789" t="s">
        <v>486</v>
      </c>
      <c r="DH10" s="790"/>
      <c r="DI10" s="790"/>
      <c r="DJ10" s="790"/>
      <c r="DK10" s="791"/>
      <c r="DL10" s="789" t="s">
        <v>486</v>
      </c>
      <c r="DM10" s="790"/>
      <c r="DN10" s="790"/>
      <c r="DO10" s="790"/>
      <c r="DP10" s="791"/>
      <c r="DQ10" s="789" t="s">
        <v>486</v>
      </c>
      <c r="DR10" s="790"/>
      <c r="DS10" s="790"/>
      <c r="DT10" s="790"/>
      <c r="DU10" s="791"/>
      <c r="DV10" s="786"/>
      <c r="DW10" s="787"/>
      <c r="DX10" s="787"/>
      <c r="DY10" s="787"/>
      <c r="DZ10" s="792"/>
      <c r="EA10" s="234"/>
    </row>
    <row r="11" spans="1:131" s="235" customFormat="1" ht="26.25" customHeight="1" x14ac:dyDescent="0.15">
      <c r="A11" s="238">
        <v>5</v>
      </c>
      <c r="B11" s="756"/>
      <c r="C11" s="757"/>
      <c r="D11" s="757"/>
      <c r="E11" s="757"/>
      <c r="F11" s="757"/>
      <c r="G11" s="757"/>
      <c r="H11" s="757"/>
      <c r="I11" s="757"/>
      <c r="J11" s="757"/>
      <c r="K11" s="757"/>
      <c r="L11" s="757"/>
      <c r="M11" s="757"/>
      <c r="N11" s="757"/>
      <c r="O11" s="757"/>
      <c r="P11" s="758"/>
      <c r="Q11" s="759"/>
      <c r="R11" s="760"/>
      <c r="S11" s="760"/>
      <c r="T11" s="760"/>
      <c r="U11" s="760"/>
      <c r="V11" s="760"/>
      <c r="W11" s="760"/>
      <c r="X11" s="760"/>
      <c r="Y11" s="760"/>
      <c r="Z11" s="760"/>
      <c r="AA11" s="760"/>
      <c r="AB11" s="760"/>
      <c r="AC11" s="760"/>
      <c r="AD11" s="760"/>
      <c r="AE11" s="761"/>
      <c r="AF11" s="793"/>
      <c r="AG11" s="794"/>
      <c r="AH11" s="794"/>
      <c r="AI11" s="794"/>
      <c r="AJ11" s="795"/>
      <c r="AK11" s="782"/>
      <c r="AL11" s="783"/>
      <c r="AM11" s="783"/>
      <c r="AN11" s="783"/>
      <c r="AO11" s="783"/>
      <c r="AP11" s="783"/>
      <c r="AQ11" s="783"/>
      <c r="AR11" s="783"/>
      <c r="AS11" s="783"/>
      <c r="AT11" s="783"/>
      <c r="AU11" s="784"/>
      <c r="AV11" s="784"/>
      <c r="AW11" s="784"/>
      <c r="AX11" s="784"/>
      <c r="AY11" s="785"/>
      <c r="AZ11" s="232"/>
      <c r="BA11" s="232"/>
      <c r="BB11" s="232"/>
      <c r="BC11" s="232"/>
      <c r="BD11" s="232"/>
      <c r="BE11" s="233"/>
      <c r="BF11" s="233"/>
      <c r="BG11" s="233"/>
      <c r="BH11" s="233"/>
      <c r="BI11" s="233"/>
      <c r="BJ11" s="233"/>
      <c r="BK11" s="233"/>
      <c r="BL11" s="233"/>
      <c r="BM11" s="233"/>
      <c r="BN11" s="233"/>
      <c r="BO11" s="233"/>
      <c r="BP11" s="233"/>
      <c r="BQ11" s="238">
        <v>5</v>
      </c>
      <c r="BR11" s="23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34"/>
    </row>
    <row r="12" spans="1:131" s="235" customFormat="1" ht="26.25" customHeight="1" x14ac:dyDescent="0.15">
      <c r="A12" s="238">
        <v>6</v>
      </c>
      <c r="B12" s="756"/>
      <c r="C12" s="757"/>
      <c r="D12" s="757"/>
      <c r="E12" s="757"/>
      <c r="F12" s="757"/>
      <c r="G12" s="757"/>
      <c r="H12" s="757"/>
      <c r="I12" s="757"/>
      <c r="J12" s="757"/>
      <c r="K12" s="757"/>
      <c r="L12" s="757"/>
      <c r="M12" s="757"/>
      <c r="N12" s="757"/>
      <c r="O12" s="757"/>
      <c r="P12" s="758"/>
      <c r="Q12" s="759"/>
      <c r="R12" s="760"/>
      <c r="S12" s="760"/>
      <c r="T12" s="760"/>
      <c r="U12" s="760"/>
      <c r="V12" s="760"/>
      <c r="W12" s="760"/>
      <c r="X12" s="760"/>
      <c r="Y12" s="760"/>
      <c r="Z12" s="760"/>
      <c r="AA12" s="760"/>
      <c r="AB12" s="760"/>
      <c r="AC12" s="760"/>
      <c r="AD12" s="760"/>
      <c r="AE12" s="761"/>
      <c r="AF12" s="793"/>
      <c r="AG12" s="794"/>
      <c r="AH12" s="794"/>
      <c r="AI12" s="794"/>
      <c r="AJ12" s="795"/>
      <c r="AK12" s="782"/>
      <c r="AL12" s="783"/>
      <c r="AM12" s="783"/>
      <c r="AN12" s="783"/>
      <c r="AO12" s="783"/>
      <c r="AP12" s="783"/>
      <c r="AQ12" s="783"/>
      <c r="AR12" s="783"/>
      <c r="AS12" s="783"/>
      <c r="AT12" s="783"/>
      <c r="AU12" s="784"/>
      <c r="AV12" s="784"/>
      <c r="AW12" s="784"/>
      <c r="AX12" s="784"/>
      <c r="AY12" s="785"/>
      <c r="AZ12" s="232"/>
      <c r="BA12" s="232"/>
      <c r="BB12" s="232"/>
      <c r="BC12" s="232"/>
      <c r="BD12" s="232"/>
      <c r="BE12" s="233"/>
      <c r="BF12" s="233"/>
      <c r="BG12" s="233"/>
      <c r="BH12" s="233"/>
      <c r="BI12" s="233"/>
      <c r="BJ12" s="233"/>
      <c r="BK12" s="233"/>
      <c r="BL12" s="233"/>
      <c r="BM12" s="233"/>
      <c r="BN12" s="233"/>
      <c r="BO12" s="233"/>
      <c r="BP12" s="233"/>
      <c r="BQ12" s="238">
        <v>6</v>
      </c>
      <c r="BR12" s="23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34"/>
    </row>
    <row r="13" spans="1:131" s="235" customFormat="1" ht="26.25" customHeight="1" x14ac:dyDescent="0.15">
      <c r="A13" s="238">
        <v>7</v>
      </c>
      <c r="B13" s="756"/>
      <c r="C13" s="757"/>
      <c r="D13" s="757"/>
      <c r="E13" s="757"/>
      <c r="F13" s="757"/>
      <c r="G13" s="757"/>
      <c r="H13" s="757"/>
      <c r="I13" s="757"/>
      <c r="J13" s="757"/>
      <c r="K13" s="757"/>
      <c r="L13" s="757"/>
      <c r="M13" s="757"/>
      <c r="N13" s="757"/>
      <c r="O13" s="757"/>
      <c r="P13" s="758"/>
      <c r="Q13" s="759"/>
      <c r="R13" s="760"/>
      <c r="S13" s="760"/>
      <c r="T13" s="760"/>
      <c r="U13" s="760"/>
      <c r="V13" s="760"/>
      <c r="W13" s="760"/>
      <c r="X13" s="760"/>
      <c r="Y13" s="760"/>
      <c r="Z13" s="760"/>
      <c r="AA13" s="760"/>
      <c r="AB13" s="760"/>
      <c r="AC13" s="760"/>
      <c r="AD13" s="760"/>
      <c r="AE13" s="761"/>
      <c r="AF13" s="793"/>
      <c r="AG13" s="794"/>
      <c r="AH13" s="794"/>
      <c r="AI13" s="794"/>
      <c r="AJ13" s="795"/>
      <c r="AK13" s="782"/>
      <c r="AL13" s="783"/>
      <c r="AM13" s="783"/>
      <c r="AN13" s="783"/>
      <c r="AO13" s="783"/>
      <c r="AP13" s="783"/>
      <c r="AQ13" s="783"/>
      <c r="AR13" s="783"/>
      <c r="AS13" s="783"/>
      <c r="AT13" s="783"/>
      <c r="AU13" s="784"/>
      <c r="AV13" s="784"/>
      <c r="AW13" s="784"/>
      <c r="AX13" s="784"/>
      <c r="AY13" s="785"/>
      <c r="AZ13" s="232"/>
      <c r="BA13" s="232"/>
      <c r="BB13" s="232"/>
      <c r="BC13" s="232"/>
      <c r="BD13" s="232"/>
      <c r="BE13" s="233"/>
      <c r="BF13" s="233"/>
      <c r="BG13" s="233"/>
      <c r="BH13" s="233"/>
      <c r="BI13" s="233"/>
      <c r="BJ13" s="233"/>
      <c r="BK13" s="233"/>
      <c r="BL13" s="233"/>
      <c r="BM13" s="233"/>
      <c r="BN13" s="233"/>
      <c r="BO13" s="233"/>
      <c r="BP13" s="233"/>
      <c r="BQ13" s="238">
        <v>7</v>
      </c>
      <c r="BR13" s="23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34"/>
    </row>
    <row r="14" spans="1:131" s="235" customFormat="1" ht="26.25" customHeight="1" x14ac:dyDescent="0.15">
      <c r="A14" s="238">
        <v>8</v>
      </c>
      <c r="B14" s="756"/>
      <c r="C14" s="757"/>
      <c r="D14" s="757"/>
      <c r="E14" s="757"/>
      <c r="F14" s="757"/>
      <c r="G14" s="757"/>
      <c r="H14" s="757"/>
      <c r="I14" s="757"/>
      <c r="J14" s="757"/>
      <c r="K14" s="757"/>
      <c r="L14" s="757"/>
      <c r="M14" s="757"/>
      <c r="N14" s="757"/>
      <c r="O14" s="757"/>
      <c r="P14" s="758"/>
      <c r="Q14" s="759"/>
      <c r="R14" s="760"/>
      <c r="S14" s="760"/>
      <c r="T14" s="760"/>
      <c r="U14" s="760"/>
      <c r="V14" s="760"/>
      <c r="W14" s="760"/>
      <c r="X14" s="760"/>
      <c r="Y14" s="760"/>
      <c r="Z14" s="760"/>
      <c r="AA14" s="760"/>
      <c r="AB14" s="760"/>
      <c r="AC14" s="760"/>
      <c r="AD14" s="760"/>
      <c r="AE14" s="761"/>
      <c r="AF14" s="793"/>
      <c r="AG14" s="794"/>
      <c r="AH14" s="794"/>
      <c r="AI14" s="794"/>
      <c r="AJ14" s="795"/>
      <c r="AK14" s="782"/>
      <c r="AL14" s="783"/>
      <c r="AM14" s="783"/>
      <c r="AN14" s="783"/>
      <c r="AO14" s="783"/>
      <c r="AP14" s="783"/>
      <c r="AQ14" s="783"/>
      <c r="AR14" s="783"/>
      <c r="AS14" s="783"/>
      <c r="AT14" s="783"/>
      <c r="AU14" s="784"/>
      <c r="AV14" s="784"/>
      <c r="AW14" s="784"/>
      <c r="AX14" s="784"/>
      <c r="AY14" s="785"/>
      <c r="AZ14" s="232"/>
      <c r="BA14" s="232"/>
      <c r="BB14" s="232"/>
      <c r="BC14" s="232"/>
      <c r="BD14" s="232"/>
      <c r="BE14" s="233"/>
      <c r="BF14" s="233"/>
      <c r="BG14" s="233"/>
      <c r="BH14" s="233"/>
      <c r="BI14" s="233"/>
      <c r="BJ14" s="233"/>
      <c r="BK14" s="233"/>
      <c r="BL14" s="233"/>
      <c r="BM14" s="233"/>
      <c r="BN14" s="233"/>
      <c r="BO14" s="233"/>
      <c r="BP14" s="233"/>
      <c r="BQ14" s="238">
        <v>8</v>
      </c>
      <c r="BR14" s="23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34"/>
    </row>
    <row r="15" spans="1:131" s="235" customFormat="1" ht="26.25" customHeight="1" x14ac:dyDescent="0.15">
      <c r="A15" s="238">
        <v>9</v>
      </c>
      <c r="B15" s="756"/>
      <c r="C15" s="757"/>
      <c r="D15" s="757"/>
      <c r="E15" s="757"/>
      <c r="F15" s="757"/>
      <c r="G15" s="757"/>
      <c r="H15" s="757"/>
      <c r="I15" s="757"/>
      <c r="J15" s="757"/>
      <c r="K15" s="757"/>
      <c r="L15" s="757"/>
      <c r="M15" s="757"/>
      <c r="N15" s="757"/>
      <c r="O15" s="757"/>
      <c r="P15" s="758"/>
      <c r="Q15" s="759"/>
      <c r="R15" s="760"/>
      <c r="S15" s="760"/>
      <c r="T15" s="760"/>
      <c r="U15" s="760"/>
      <c r="V15" s="760"/>
      <c r="W15" s="760"/>
      <c r="X15" s="760"/>
      <c r="Y15" s="760"/>
      <c r="Z15" s="760"/>
      <c r="AA15" s="760"/>
      <c r="AB15" s="760"/>
      <c r="AC15" s="760"/>
      <c r="AD15" s="760"/>
      <c r="AE15" s="761"/>
      <c r="AF15" s="793"/>
      <c r="AG15" s="794"/>
      <c r="AH15" s="794"/>
      <c r="AI15" s="794"/>
      <c r="AJ15" s="795"/>
      <c r="AK15" s="782"/>
      <c r="AL15" s="783"/>
      <c r="AM15" s="783"/>
      <c r="AN15" s="783"/>
      <c r="AO15" s="783"/>
      <c r="AP15" s="783"/>
      <c r="AQ15" s="783"/>
      <c r="AR15" s="783"/>
      <c r="AS15" s="783"/>
      <c r="AT15" s="783"/>
      <c r="AU15" s="784"/>
      <c r="AV15" s="784"/>
      <c r="AW15" s="784"/>
      <c r="AX15" s="784"/>
      <c r="AY15" s="785"/>
      <c r="AZ15" s="232"/>
      <c r="BA15" s="232"/>
      <c r="BB15" s="232"/>
      <c r="BC15" s="232"/>
      <c r="BD15" s="232"/>
      <c r="BE15" s="233"/>
      <c r="BF15" s="233"/>
      <c r="BG15" s="233"/>
      <c r="BH15" s="233"/>
      <c r="BI15" s="233"/>
      <c r="BJ15" s="233"/>
      <c r="BK15" s="233"/>
      <c r="BL15" s="233"/>
      <c r="BM15" s="233"/>
      <c r="BN15" s="233"/>
      <c r="BO15" s="233"/>
      <c r="BP15" s="233"/>
      <c r="BQ15" s="238">
        <v>9</v>
      </c>
      <c r="BR15" s="23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34"/>
    </row>
    <row r="16" spans="1:131" s="235" customFormat="1" ht="26.25" customHeight="1" x14ac:dyDescent="0.15">
      <c r="A16" s="238">
        <v>10</v>
      </c>
      <c r="B16" s="756"/>
      <c r="C16" s="757"/>
      <c r="D16" s="757"/>
      <c r="E16" s="757"/>
      <c r="F16" s="757"/>
      <c r="G16" s="757"/>
      <c r="H16" s="757"/>
      <c r="I16" s="757"/>
      <c r="J16" s="757"/>
      <c r="K16" s="757"/>
      <c r="L16" s="757"/>
      <c r="M16" s="757"/>
      <c r="N16" s="757"/>
      <c r="O16" s="757"/>
      <c r="P16" s="758"/>
      <c r="Q16" s="759"/>
      <c r="R16" s="760"/>
      <c r="S16" s="760"/>
      <c r="T16" s="760"/>
      <c r="U16" s="760"/>
      <c r="V16" s="760"/>
      <c r="W16" s="760"/>
      <c r="X16" s="760"/>
      <c r="Y16" s="760"/>
      <c r="Z16" s="760"/>
      <c r="AA16" s="760"/>
      <c r="AB16" s="760"/>
      <c r="AC16" s="760"/>
      <c r="AD16" s="760"/>
      <c r="AE16" s="761"/>
      <c r="AF16" s="793"/>
      <c r="AG16" s="794"/>
      <c r="AH16" s="794"/>
      <c r="AI16" s="794"/>
      <c r="AJ16" s="795"/>
      <c r="AK16" s="782"/>
      <c r="AL16" s="783"/>
      <c r="AM16" s="783"/>
      <c r="AN16" s="783"/>
      <c r="AO16" s="783"/>
      <c r="AP16" s="783"/>
      <c r="AQ16" s="783"/>
      <c r="AR16" s="783"/>
      <c r="AS16" s="783"/>
      <c r="AT16" s="783"/>
      <c r="AU16" s="784"/>
      <c r="AV16" s="784"/>
      <c r="AW16" s="784"/>
      <c r="AX16" s="784"/>
      <c r="AY16" s="785"/>
      <c r="AZ16" s="232"/>
      <c r="BA16" s="232"/>
      <c r="BB16" s="232"/>
      <c r="BC16" s="232"/>
      <c r="BD16" s="232"/>
      <c r="BE16" s="233"/>
      <c r="BF16" s="233"/>
      <c r="BG16" s="233"/>
      <c r="BH16" s="233"/>
      <c r="BI16" s="233"/>
      <c r="BJ16" s="233"/>
      <c r="BK16" s="233"/>
      <c r="BL16" s="233"/>
      <c r="BM16" s="233"/>
      <c r="BN16" s="233"/>
      <c r="BO16" s="233"/>
      <c r="BP16" s="233"/>
      <c r="BQ16" s="238">
        <v>10</v>
      </c>
      <c r="BR16" s="23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34"/>
    </row>
    <row r="17" spans="1:131" s="235" customFormat="1" ht="26.25" customHeight="1" x14ac:dyDescent="0.15">
      <c r="A17" s="238">
        <v>11</v>
      </c>
      <c r="B17" s="756"/>
      <c r="C17" s="757"/>
      <c r="D17" s="757"/>
      <c r="E17" s="757"/>
      <c r="F17" s="757"/>
      <c r="G17" s="757"/>
      <c r="H17" s="757"/>
      <c r="I17" s="757"/>
      <c r="J17" s="757"/>
      <c r="K17" s="757"/>
      <c r="L17" s="757"/>
      <c r="M17" s="757"/>
      <c r="N17" s="757"/>
      <c r="O17" s="757"/>
      <c r="P17" s="758"/>
      <c r="Q17" s="759"/>
      <c r="R17" s="760"/>
      <c r="S17" s="760"/>
      <c r="T17" s="760"/>
      <c r="U17" s="760"/>
      <c r="V17" s="760"/>
      <c r="W17" s="760"/>
      <c r="X17" s="760"/>
      <c r="Y17" s="760"/>
      <c r="Z17" s="760"/>
      <c r="AA17" s="760"/>
      <c r="AB17" s="760"/>
      <c r="AC17" s="760"/>
      <c r="AD17" s="760"/>
      <c r="AE17" s="761"/>
      <c r="AF17" s="793"/>
      <c r="AG17" s="794"/>
      <c r="AH17" s="794"/>
      <c r="AI17" s="794"/>
      <c r="AJ17" s="795"/>
      <c r="AK17" s="782"/>
      <c r="AL17" s="783"/>
      <c r="AM17" s="783"/>
      <c r="AN17" s="783"/>
      <c r="AO17" s="783"/>
      <c r="AP17" s="783"/>
      <c r="AQ17" s="783"/>
      <c r="AR17" s="783"/>
      <c r="AS17" s="783"/>
      <c r="AT17" s="783"/>
      <c r="AU17" s="784"/>
      <c r="AV17" s="784"/>
      <c r="AW17" s="784"/>
      <c r="AX17" s="784"/>
      <c r="AY17" s="785"/>
      <c r="AZ17" s="232"/>
      <c r="BA17" s="232"/>
      <c r="BB17" s="232"/>
      <c r="BC17" s="232"/>
      <c r="BD17" s="232"/>
      <c r="BE17" s="233"/>
      <c r="BF17" s="233"/>
      <c r="BG17" s="233"/>
      <c r="BH17" s="233"/>
      <c r="BI17" s="233"/>
      <c r="BJ17" s="233"/>
      <c r="BK17" s="233"/>
      <c r="BL17" s="233"/>
      <c r="BM17" s="233"/>
      <c r="BN17" s="233"/>
      <c r="BO17" s="233"/>
      <c r="BP17" s="233"/>
      <c r="BQ17" s="238">
        <v>11</v>
      </c>
      <c r="BR17" s="23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34"/>
    </row>
    <row r="18" spans="1:131" s="235" customFormat="1" ht="26.25" customHeight="1" x14ac:dyDescent="0.15">
      <c r="A18" s="238">
        <v>12</v>
      </c>
      <c r="B18" s="756"/>
      <c r="C18" s="757"/>
      <c r="D18" s="757"/>
      <c r="E18" s="757"/>
      <c r="F18" s="757"/>
      <c r="G18" s="757"/>
      <c r="H18" s="757"/>
      <c r="I18" s="757"/>
      <c r="J18" s="757"/>
      <c r="K18" s="757"/>
      <c r="L18" s="757"/>
      <c r="M18" s="757"/>
      <c r="N18" s="757"/>
      <c r="O18" s="757"/>
      <c r="P18" s="758"/>
      <c r="Q18" s="759"/>
      <c r="R18" s="760"/>
      <c r="S18" s="760"/>
      <c r="T18" s="760"/>
      <c r="U18" s="760"/>
      <c r="V18" s="760"/>
      <c r="W18" s="760"/>
      <c r="X18" s="760"/>
      <c r="Y18" s="760"/>
      <c r="Z18" s="760"/>
      <c r="AA18" s="760"/>
      <c r="AB18" s="760"/>
      <c r="AC18" s="760"/>
      <c r="AD18" s="760"/>
      <c r="AE18" s="761"/>
      <c r="AF18" s="793"/>
      <c r="AG18" s="794"/>
      <c r="AH18" s="794"/>
      <c r="AI18" s="794"/>
      <c r="AJ18" s="795"/>
      <c r="AK18" s="782"/>
      <c r="AL18" s="783"/>
      <c r="AM18" s="783"/>
      <c r="AN18" s="783"/>
      <c r="AO18" s="783"/>
      <c r="AP18" s="783"/>
      <c r="AQ18" s="783"/>
      <c r="AR18" s="783"/>
      <c r="AS18" s="783"/>
      <c r="AT18" s="783"/>
      <c r="AU18" s="784"/>
      <c r="AV18" s="784"/>
      <c r="AW18" s="784"/>
      <c r="AX18" s="784"/>
      <c r="AY18" s="785"/>
      <c r="AZ18" s="232"/>
      <c r="BA18" s="232"/>
      <c r="BB18" s="232"/>
      <c r="BC18" s="232"/>
      <c r="BD18" s="232"/>
      <c r="BE18" s="233"/>
      <c r="BF18" s="233"/>
      <c r="BG18" s="233"/>
      <c r="BH18" s="233"/>
      <c r="BI18" s="233"/>
      <c r="BJ18" s="233"/>
      <c r="BK18" s="233"/>
      <c r="BL18" s="233"/>
      <c r="BM18" s="233"/>
      <c r="BN18" s="233"/>
      <c r="BO18" s="233"/>
      <c r="BP18" s="233"/>
      <c r="BQ18" s="238">
        <v>12</v>
      </c>
      <c r="BR18" s="23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34"/>
    </row>
    <row r="19" spans="1:131" s="235" customFormat="1" ht="26.25" customHeight="1" x14ac:dyDescent="0.15">
      <c r="A19" s="238">
        <v>13</v>
      </c>
      <c r="B19" s="756"/>
      <c r="C19" s="757"/>
      <c r="D19" s="757"/>
      <c r="E19" s="757"/>
      <c r="F19" s="757"/>
      <c r="G19" s="757"/>
      <c r="H19" s="757"/>
      <c r="I19" s="757"/>
      <c r="J19" s="757"/>
      <c r="K19" s="757"/>
      <c r="L19" s="757"/>
      <c r="M19" s="757"/>
      <c r="N19" s="757"/>
      <c r="O19" s="757"/>
      <c r="P19" s="758"/>
      <c r="Q19" s="759"/>
      <c r="R19" s="760"/>
      <c r="S19" s="760"/>
      <c r="T19" s="760"/>
      <c r="U19" s="760"/>
      <c r="V19" s="760"/>
      <c r="W19" s="760"/>
      <c r="X19" s="760"/>
      <c r="Y19" s="760"/>
      <c r="Z19" s="760"/>
      <c r="AA19" s="760"/>
      <c r="AB19" s="760"/>
      <c r="AC19" s="760"/>
      <c r="AD19" s="760"/>
      <c r="AE19" s="761"/>
      <c r="AF19" s="793"/>
      <c r="AG19" s="794"/>
      <c r="AH19" s="794"/>
      <c r="AI19" s="794"/>
      <c r="AJ19" s="795"/>
      <c r="AK19" s="782"/>
      <c r="AL19" s="783"/>
      <c r="AM19" s="783"/>
      <c r="AN19" s="783"/>
      <c r="AO19" s="783"/>
      <c r="AP19" s="783"/>
      <c r="AQ19" s="783"/>
      <c r="AR19" s="783"/>
      <c r="AS19" s="783"/>
      <c r="AT19" s="783"/>
      <c r="AU19" s="784"/>
      <c r="AV19" s="784"/>
      <c r="AW19" s="784"/>
      <c r="AX19" s="784"/>
      <c r="AY19" s="785"/>
      <c r="AZ19" s="232"/>
      <c r="BA19" s="232"/>
      <c r="BB19" s="232"/>
      <c r="BC19" s="232"/>
      <c r="BD19" s="232"/>
      <c r="BE19" s="233"/>
      <c r="BF19" s="233"/>
      <c r="BG19" s="233"/>
      <c r="BH19" s="233"/>
      <c r="BI19" s="233"/>
      <c r="BJ19" s="233"/>
      <c r="BK19" s="233"/>
      <c r="BL19" s="233"/>
      <c r="BM19" s="233"/>
      <c r="BN19" s="233"/>
      <c r="BO19" s="233"/>
      <c r="BP19" s="233"/>
      <c r="BQ19" s="238">
        <v>13</v>
      </c>
      <c r="BR19" s="23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34"/>
    </row>
    <row r="20" spans="1:131" s="235" customFormat="1" ht="26.25" customHeight="1" x14ac:dyDescent="0.15">
      <c r="A20" s="238">
        <v>14</v>
      </c>
      <c r="B20" s="756"/>
      <c r="C20" s="757"/>
      <c r="D20" s="757"/>
      <c r="E20" s="757"/>
      <c r="F20" s="757"/>
      <c r="G20" s="757"/>
      <c r="H20" s="757"/>
      <c r="I20" s="757"/>
      <c r="J20" s="757"/>
      <c r="K20" s="757"/>
      <c r="L20" s="757"/>
      <c r="M20" s="757"/>
      <c r="N20" s="757"/>
      <c r="O20" s="757"/>
      <c r="P20" s="758"/>
      <c r="Q20" s="759"/>
      <c r="R20" s="760"/>
      <c r="S20" s="760"/>
      <c r="T20" s="760"/>
      <c r="U20" s="760"/>
      <c r="V20" s="760"/>
      <c r="W20" s="760"/>
      <c r="X20" s="760"/>
      <c r="Y20" s="760"/>
      <c r="Z20" s="760"/>
      <c r="AA20" s="760"/>
      <c r="AB20" s="760"/>
      <c r="AC20" s="760"/>
      <c r="AD20" s="760"/>
      <c r="AE20" s="761"/>
      <c r="AF20" s="793"/>
      <c r="AG20" s="794"/>
      <c r="AH20" s="794"/>
      <c r="AI20" s="794"/>
      <c r="AJ20" s="795"/>
      <c r="AK20" s="782"/>
      <c r="AL20" s="783"/>
      <c r="AM20" s="783"/>
      <c r="AN20" s="783"/>
      <c r="AO20" s="783"/>
      <c r="AP20" s="783"/>
      <c r="AQ20" s="783"/>
      <c r="AR20" s="783"/>
      <c r="AS20" s="783"/>
      <c r="AT20" s="783"/>
      <c r="AU20" s="784"/>
      <c r="AV20" s="784"/>
      <c r="AW20" s="784"/>
      <c r="AX20" s="784"/>
      <c r="AY20" s="785"/>
      <c r="AZ20" s="232"/>
      <c r="BA20" s="232"/>
      <c r="BB20" s="232"/>
      <c r="BC20" s="232"/>
      <c r="BD20" s="232"/>
      <c r="BE20" s="233"/>
      <c r="BF20" s="233"/>
      <c r="BG20" s="233"/>
      <c r="BH20" s="233"/>
      <c r="BI20" s="233"/>
      <c r="BJ20" s="233"/>
      <c r="BK20" s="233"/>
      <c r="BL20" s="233"/>
      <c r="BM20" s="233"/>
      <c r="BN20" s="233"/>
      <c r="BO20" s="233"/>
      <c r="BP20" s="233"/>
      <c r="BQ20" s="238">
        <v>14</v>
      </c>
      <c r="BR20" s="23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34"/>
    </row>
    <row r="21" spans="1:131" s="235" customFormat="1" ht="26.25" customHeight="1" thickBot="1" x14ac:dyDescent="0.2">
      <c r="A21" s="238">
        <v>15</v>
      </c>
      <c r="B21" s="756"/>
      <c r="C21" s="757"/>
      <c r="D21" s="757"/>
      <c r="E21" s="757"/>
      <c r="F21" s="757"/>
      <c r="G21" s="757"/>
      <c r="H21" s="757"/>
      <c r="I21" s="757"/>
      <c r="J21" s="757"/>
      <c r="K21" s="757"/>
      <c r="L21" s="757"/>
      <c r="M21" s="757"/>
      <c r="N21" s="757"/>
      <c r="O21" s="757"/>
      <c r="P21" s="758"/>
      <c r="Q21" s="759"/>
      <c r="R21" s="760"/>
      <c r="S21" s="760"/>
      <c r="T21" s="760"/>
      <c r="U21" s="760"/>
      <c r="V21" s="760"/>
      <c r="W21" s="760"/>
      <c r="X21" s="760"/>
      <c r="Y21" s="760"/>
      <c r="Z21" s="760"/>
      <c r="AA21" s="760"/>
      <c r="AB21" s="760"/>
      <c r="AC21" s="760"/>
      <c r="AD21" s="760"/>
      <c r="AE21" s="761"/>
      <c r="AF21" s="793"/>
      <c r="AG21" s="794"/>
      <c r="AH21" s="794"/>
      <c r="AI21" s="794"/>
      <c r="AJ21" s="795"/>
      <c r="AK21" s="782"/>
      <c r="AL21" s="783"/>
      <c r="AM21" s="783"/>
      <c r="AN21" s="783"/>
      <c r="AO21" s="783"/>
      <c r="AP21" s="783"/>
      <c r="AQ21" s="783"/>
      <c r="AR21" s="783"/>
      <c r="AS21" s="783"/>
      <c r="AT21" s="783"/>
      <c r="AU21" s="784"/>
      <c r="AV21" s="784"/>
      <c r="AW21" s="784"/>
      <c r="AX21" s="784"/>
      <c r="AY21" s="785"/>
      <c r="AZ21" s="232"/>
      <c r="BA21" s="232"/>
      <c r="BB21" s="232"/>
      <c r="BC21" s="232"/>
      <c r="BD21" s="232"/>
      <c r="BE21" s="233"/>
      <c r="BF21" s="233"/>
      <c r="BG21" s="233"/>
      <c r="BH21" s="233"/>
      <c r="BI21" s="233"/>
      <c r="BJ21" s="233"/>
      <c r="BK21" s="233"/>
      <c r="BL21" s="233"/>
      <c r="BM21" s="233"/>
      <c r="BN21" s="233"/>
      <c r="BO21" s="233"/>
      <c r="BP21" s="233"/>
      <c r="BQ21" s="238">
        <v>15</v>
      </c>
      <c r="BR21" s="23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34"/>
    </row>
    <row r="22" spans="1:131" s="235" customFormat="1" ht="26.25" customHeight="1" x14ac:dyDescent="0.15">
      <c r="A22" s="238">
        <v>16</v>
      </c>
      <c r="B22" s="756"/>
      <c r="C22" s="757"/>
      <c r="D22" s="757"/>
      <c r="E22" s="757"/>
      <c r="F22" s="757"/>
      <c r="G22" s="757"/>
      <c r="H22" s="757"/>
      <c r="I22" s="757"/>
      <c r="J22" s="757"/>
      <c r="K22" s="757"/>
      <c r="L22" s="757"/>
      <c r="M22" s="757"/>
      <c r="N22" s="757"/>
      <c r="O22" s="757"/>
      <c r="P22" s="758"/>
      <c r="Q22" s="806"/>
      <c r="R22" s="807"/>
      <c r="S22" s="807"/>
      <c r="T22" s="807"/>
      <c r="U22" s="807"/>
      <c r="V22" s="807"/>
      <c r="W22" s="807"/>
      <c r="X22" s="807"/>
      <c r="Y22" s="807"/>
      <c r="Z22" s="807"/>
      <c r="AA22" s="807"/>
      <c r="AB22" s="807"/>
      <c r="AC22" s="807"/>
      <c r="AD22" s="807"/>
      <c r="AE22" s="808"/>
      <c r="AF22" s="793"/>
      <c r="AG22" s="794"/>
      <c r="AH22" s="794"/>
      <c r="AI22" s="794"/>
      <c r="AJ22" s="795"/>
      <c r="AK22" s="809"/>
      <c r="AL22" s="810"/>
      <c r="AM22" s="810"/>
      <c r="AN22" s="810"/>
      <c r="AO22" s="810"/>
      <c r="AP22" s="810"/>
      <c r="AQ22" s="810"/>
      <c r="AR22" s="810"/>
      <c r="AS22" s="810"/>
      <c r="AT22" s="810"/>
      <c r="AU22" s="811"/>
      <c r="AV22" s="811"/>
      <c r="AW22" s="811"/>
      <c r="AX22" s="811"/>
      <c r="AY22" s="812"/>
      <c r="AZ22" s="813" t="s">
        <v>375</v>
      </c>
      <c r="BA22" s="813"/>
      <c r="BB22" s="813"/>
      <c r="BC22" s="813"/>
      <c r="BD22" s="814"/>
      <c r="BE22" s="233"/>
      <c r="BF22" s="233"/>
      <c r="BG22" s="233"/>
      <c r="BH22" s="233"/>
      <c r="BI22" s="233"/>
      <c r="BJ22" s="233"/>
      <c r="BK22" s="233"/>
      <c r="BL22" s="233"/>
      <c r="BM22" s="233"/>
      <c r="BN22" s="233"/>
      <c r="BO22" s="233"/>
      <c r="BP22" s="233"/>
      <c r="BQ22" s="238">
        <v>16</v>
      </c>
      <c r="BR22" s="23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34"/>
    </row>
    <row r="23" spans="1:131" s="235" customFormat="1" ht="26.25" customHeight="1" thickBot="1" x14ac:dyDescent="0.2">
      <c r="A23" s="240" t="s">
        <v>376</v>
      </c>
      <c r="B23" s="796" t="s">
        <v>377</v>
      </c>
      <c r="C23" s="797"/>
      <c r="D23" s="797"/>
      <c r="E23" s="797"/>
      <c r="F23" s="797"/>
      <c r="G23" s="797"/>
      <c r="H23" s="797"/>
      <c r="I23" s="797"/>
      <c r="J23" s="797"/>
      <c r="K23" s="797"/>
      <c r="L23" s="797"/>
      <c r="M23" s="797"/>
      <c r="N23" s="797"/>
      <c r="O23" s="797"/>
      <c r="P23" s="798"/>
      <c r="Q23" s="799">
        <v>64081</v>
      </c>
      <c r="R23" s="800"/>
      <c r="S23" s="800"/>
      <c r="T23" s="800"/>
      <c r="U23" s="800"/>
      <c r="V23" s="800">
        <v>61738</v>
      </c>
      <c r="W23" s="800"/>
      <c r="X23" s="800"/>
      <c r="Y23" s="800"/>
      <c r="Z23" s="800"/>
      <c r="AA23" s="800">
        <v>2343</v>
      </c>
      <c r="AB23" s="800"/>
      <c r="AC23" s="800"/>
      <c r="AD23" s="800"/>
      <c r="AE23" s="801"/>
      <c r="AF23" s="802">
        <v>2203</v>
      </c>
      <c r="AG23" s="800"/>
      <c r="AH23" s="800"/>
      <c r="AI23" s="800"/>
      <c r="AJ23" s="803"/>
      <c r="AK23" s="804"/>
      <c r="AL23" s="805"/>
      <c r="AM23" s="805"/>
      <c r="AN23" s="805"/>
      <c r="AO23" s="805"/>
      <c r="AP23" s="800">
        <v>35836</v>
      </c>
      <c r="AQ23" s="800"/>
      <c r="AR23" s="800"/>
      <c r="AS23" s="800"/>
      <c r="AT23" s="800"/>
      <c r="AU23" s="816"/>
      <c r="AV23" s="816"/>
      <c r="AW23" s="816"/>
      <c r="AX23" s="816"/>
      <c r="AY23" s="817"/>
      <c r="AZ23" s="818" t="s">
        <v>122</v>
      </c>
      <c r="BA23" s="819"/>
      <c r="BB23" s="819"/>
      <c r="BC23" s="819"/>
      <c r="BD23" s="820"/>
      <c r="BE23" s="233"/>
      <c r="BF23" s="233"/>
      <c r="BG23" s="233"/>
      <c r="BH23" s="233"/>
      <c r="BI23" s="233"/>
      <c r="BJ23" s="233"/>
      <c r="BK23" s="233"/>
      <c r="BL23" s="233"/>
      <c r="BM23" s="233"/>
      <c r="BN23" s="233"/>
      <c r="BO23" s="233"/>
      <c r="BP23" s="233"/>
      <c r="BQ23" s="238">
        <v>17</v>
      </c>
      <c r="BR23" s="23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34"/>
    </row>
    <row r="24" spans="1:131" s="235" customFormat="1" ht="26.25" customHeight="1" x14ac:dyDescent="0.15">
      <c r="A24" s="815" t="s">
        <v>378</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32"/>
      <c r="BA24" s="232"/>
      <c r="BB24" s="232"/>
      <c r="BC24" s="232"/>
      <c r="BD24" s="232"/>
      <c r="BE24" s="233"/>
      <c r="BF24" s="233"/>
      <c r="BG24" s="233"/>
      <c r="BH24" s="233"/>
      <c r="BI24" s="233"/>
      <c r="BJ24" s="233"/>
      <c r="BK24" s="233"/>
      <c r="BL24" s="233"/>
      <c r="BM24" s="233"/>
      <c r="BN24" s="233"/>
      <c r="BO24" s="233"/>
      <c r="BP24" s="233"/>
      <c r="BQ24" s="238">
        <v>18</v>
      </c>
      <c r="BR24" s="23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21" t="s">
        <v>383</v>
      </c>
      <c r="AG26" s="822"/>
      <c r="AH26" s="822"/>
      <c r="AI26" s="822"/>
      <c r="AJ26" s="823"/>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4"/>
      <c r="AG27" s="825"/>
      <c r="AH27" s="825"/>
      <c r="AI27" s="825"/>
      <c r="AJ27" s="826"/>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30"/>
    </row>
    <row r="28" spans="1:131" ht="26.25" customHeight="1" thickTop="1" x14ac:dyDescent="0.15">
      <c r="A28" s="242">
        <v>1</v>
      </c>
      <c r="B28" s="762" t="s">
        <v>388</v>
      </c>
      <c r="C28" s="763"/>
      <c r="D28" s="763"/>
      <c r="E28" s="763"/>
      <c r="F28" s="763"/>
      <c r="G28" s="763"/>
      <c r="H28" s="763"/>
      <c r="I28" s="763"/>
      <c r="J28" s="763"/>
      <c r="K28" s="763"/>
      <c r="L28" s="763"/>
      <c r="M28" s="763"/>
      <c r="N28" s="763"/>
      <c r="O28" s="763"/>
      <c r="P28" s="764"/>
      <c r="Q28" s="829">
        <v>12059</v>
      </c>
      <c r="R28" s="830"/>
      <c r="S28" s="830"/>
      <c r="T28" s="830"/>
      <c r="U28" s="830"/>
      <c r="V28" s="830">
        <v>11466</v>
      </c>
      <c r="W28" s="830"/>
      <c r="X28" s="830"/>
      <c r="Y28" s="830"/>
      <c r="Z28" s="830"/>
      <c r="AA28" s="830">
        <v>593</v>
      </c>
      <c r="AB28" s="830"/>
      <c r="AC28" s="830"/>
      <c r="AD28" s="830"/>
      <c r="AE28" s="831"/>
      <c r="AF28" s="832">
        <v>593</v>
      </c>
      <c r="AG28" s="830"/>
      <c r="AH28" s="830"/>
      <c r="AI28" s="830"/>
      <c r="AJ28" s="833"/>
      <c r="AK28" s="834">
        <v>1173</v>
      </c>
      <c r="AL28" s="835"/>
      <c r="AM28" s="835"/>
      <c r="AN28" s="835"/>
      <c r="AO28" s="835"/>
      <c r="AP28" s="835" t="s">
        <v>543</v>
      </c>
      <c r="AQ28" s="835"/>
      <c r="AR28" s="835"/>
      <c r="AS28" s="835"/>
      <c r="AT28" s="835"/>
      <c r="AU28" s="835" t="s">
        <v>543</v>
      </c>
      <c r="AV28" s="835"/>
      <c r="AW28" s="835"/>
      <c r="AX28" s="835"/>
      <c r="AY28" s="835"/>
      <c r="AZ28" s="835" t="s">
        <v>543</v>
      </c>
      <c r="BA28" s="835"/>
      <c r="BB28" s="835"/>
      <c r="BC28" s="835"/>
      <c r="BD28" s="835"/>
      <c r="BE28" s="827"/>
      <c r="BF28" s="827"/>
      <c r="BG28" s="827"/>
      <c r="BH28" s="827"/>
      <c r="BI28" s="828"/>
      <c r="BJ28" s="232"/>
      <c r="BK28" s="232"/>
      <c r="BL28" s="232"/>
      <c r="BM28" s="232"/>
      <c r="BN28" s="232"/>
      <c r="BO28" s="241"/>
      <c r="BP28" s="241"/>
      <c r="BQ28" s="238">
        <v>22</v>
      </c>
      <c r="BR28" s="23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30"/>
    </row>
    <row r="29" spans="1:131" ht="26.25" customHeight="1" x14ac:dyDescent="0.15">
      <c r="A29" s="242">
        <v>2</v>
      </c>
      <c r="B29" s="756" t="s">
        <v>389</v>
      </c>
      <c r="C29" s="757"/>
      <c r="D29" s="757"/>
      <c r="E29" s="757"/>
      <c r="F29" s="757"/>
      <c r="G29" s="757"/>
      <c r="H29" s="757"/>
      <c r="I29" s="757"/>
      <c r="J29" s="757"/>
      <c r="K29" s="757"/>
      <c r="L29" s="757"/>
      <c r="M29" s="757"/>
      <c r="N29" s="757"/>
      <c r="O29" s="757"/>
      <c r="P29" s="758"/>
      <c r="Q29" s="759">
        <v>12317</v>
      </c>
      <c r="R29" s="760"/>
      <c r="S29" s="760"/>
      <c r="T29" s="760"/>
      <c r="U29" s="760"/>
      <c r="V29" s="760">
        <v>11824</v>
      </c>
      <c r="W29" s="760"/>
      <c r="X29" s="760"/>
      <c r="Y29" s="760"/>
      <c r="Z29" s="760"/>
      <c r="AA29" s="760">
        <v>493</v>
      </c>
      <c r="AB29" s="760"/>
      <c r="AC29" s="760"/>
      <c r="AD29" s="760"/>
      <c r="AE29" s="761"/>
      <c r="AF29" s="793">
        <v>493</v>
      </c>
      <c r="AG29" s="794"/>
      <c r="AH29" s="794"/>
      <c r="AI29" s="794"/>
      <c r="AJ29" s="795"/>
      <c r="AK29" s="836">
        <v>1979</v>
      </c>
      <c r="AL29" s="747"/>
      <c r="AM29" s="747"/>
      <c r="AN29" s="747"/>
      <c r="AO29" s="747"/>
      <c r="AP29" s="747" t="s">
        <v>543</v>
      </c>
      <c r="AQ29" s="747"/>
      <c r="AR29" s="747"/>
      <c r="AS29" s="747"/>
      <c r="AT29" s="747"/>
      <c r="AU29" s="747" t="s">
        <v>543</v>
      </c>
      <c r="AV29" s="747"/>
      <c r="AW29" s="747"/>
      <c r="AX29" s="747"/>
      <c r="AY29" s="747"/>
      <c r="AZ29" s="747" t="s">
        <v>543</v>
      </c>
      <c r="BA29" s="747"/>
      <c r="BB29" s="747"/>
      <c r="BC29" s="747"/>
      <c r="BD29" s="747"/>
      <c r="BE29" s="748"/>
      <c r="BF29" s="748"/>
      <c r="BG29" s="748"/>
      <c r="BH29" s="748"/>
      <c r="BI29" s="749"/>
      <c r="BJ29" s="232"/>
      <c r="BK29" s="232"/>
      <c r="BL29" s="232"/>
      <c r="BM29" s="232"/>
      <c r="BN29" s="232"/>
      <c r="BO29" s="241"/>
      <c r="BP29" s="241"/>
      <c r="BQ29" s="238">
        <v>23</v>
      </c>
      <c r="BR29" s="23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30"/>
    </row>
    <row r="30" spans="1:131" ht="26.25" customHeight="1" x14ac:dyDescent="0.15">
      <c r="A30" s="242">
        <v>3</v>
      </c>
      <c r="B30" s="756" t="s">
        <v>390</v>
      </c>
      <c r="C30" s="757"/>
      <c r="D30" s="757"/>
      <c r="E30" s="757"/>
      <c r="F30" s="757"/>
      <c r="G30" s="757"/>
      <c r="H30" s="757"/>
      <c r="I30" s="757"/>
      <c r="J30" s="757"/>
      <c r="K30" s="757"/>
      <c r="L30" s="757"/>
      <c r="M30" s="757"/>
      <c r="N30" s="757"/>
      <c r="O30" s="757"/>
      <c r="P30" s="758"/>
      <c r="Q30" s="759">
        <v>1496</v>
      </c>
      <c r="R30" s="760"/>
      <c r="S30" s="760"/>
      <c r="T30" s="760"/>
      <c r="U30" s="760"/>
      <c r="V30" s="760">
        <v>1486</v>
      </c>
      <c r="W30" s="760"/>
      <c r="X30" s="760"/>
      <c r="Y30" s="760"/>
      <c r="Z30" s="760"/>
      <c r="AA30" s="760">
        <v>10</v>
      </c>
      <c r="AB30" s="760"/>
      <c r="AC30" s="760"/>
      <c r="AD30" s="760"/>
      <c r="AE30" s="761"/>
      <c r="AF30" s="793">
        <v>10</v>
      </c>
      <c r="AG30" s="794"/>
      <c r="AH30" s="794"/>
      <c r="AI30" s="794"/>
      <c r="AJ30" s="795"/>
      <c r="AK30" s="836">
        <v>488</v>
      </c>
      <c r="AL30" s="747"/>
      <c r="AM30" s="747"/>
      <c r="AN30" s="747"/>
      <c r="AO30" s="747"/>
      <c r="AP30" s="747" t="s">
        <v>543</v>
      </c>
      <c r="AQ30" s="747"/>
      <c r="AR30" s="747"/>
      <c r="AS30" s="747"/>
      <c r="AT30" s="747"/>
      <c r="AU30" s="747" t="s">
        <v>543</v>
      </c>
      <c r="AV30" s="747"/>
      <c r="AW30" s="747"/>
      <c r="AX30" s="747"/>
      <c r="AY30" s="747"/>
      <c r="AZ30" s="747" t="s">
        <v>543</v>
      </c>
      <c r="BA30" s="747"/>
      <c r="BB30" s="747"/>
      <c r="BC30" s="747"/>
      <c r="BD30" s="747"/>
      <c r="BE30" s="748"/>
      <c r="BF30" s="748"/>
      <c r="BG30" s="748"/>
      <c r="BH30" s="748"/>
      <c r="BI30" s="749"/>
      <c r="BJ30" s="232"/>
      <c r="BK30" s="232"/>
      <c r="BL30" s="232"/>
      <c r="BM30" s="232"/>
      <c r="BN30" s="232"/>
      <c r="BO30" s="241"/>
      <c r="BP30" s="241"/>
      <c r="BQ30" s="238">
        <v>24</v>
      </c>
      <c r="BR30" s="23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30"/>
    </row>
    <row r="31" spans="1:131" ht="26.25" customHeight="1" x14ac:dyDescent="0.15">
      <c r="A31" s="242">
        <v>4</v>
      </c>
      <c r="B31" s="756" t="s">
        <v>391</v>
      </c>
      <c r="C31" s="757"/>
      <c r="D31" s="757"/>
      <c r="E31" s="757"/>
      <c r="F31" s="757"/>
      <c r="G31" s="757"/>
      <c r="H31" s="757"/>
      <c r="I31" s="757"/>
      <c r="J31" s="757"/>
      <c r="K31" s="757"/>
      <c r="L31" s="757"/>
      <c r="M31" s="757"/>
      <c r="N31" s="757"/>
      <c r="O31" s="757"/>
      <c r="P31" s="758"/>
      <c r="Q31" s="759">
        <v>1601</v>
      </c>
      <c r="R31" s="760"/>
      <c r="S31" s="760"/>
      <c r="T31" s="760"/>
      <c r="U31" s="760"/>
      <c r="V31" s="760">
        <v>1464</v>
      </c>
      <c r="W31" s="760"/>
      <c r="X31" s="760"/>
      <c r="Y31" s="760"/>
      <c r="Z31" s="760"/>
      <c r="AA31" s="760">
        <v>137</v>
      </c>
      <c r="AB31" s="760"/>
      <c r="AC31" s="760"/>
      <c r="AD31" s="760"/>
      <c r="AE31" s="761"/>
      <c r="AF31" s="793">
        <v>3259</v>
      </c>
      <c r="AG31" s="794"/>
      <c r="AH31" s="794"/>
      <c r="AI31" s="794"/>
      <c r="AJ31" s="795"/>
      <c r="AK31" s="836">
        <v>93</v>
      </c>
      <c r="AL31" s="747"/>
      <c r="AM31" s="747"/>
      <c r="AN31" s="747"/>
      <c r="AO31" s="747"/>
      <c r="AP31" s="747">
        <v>1686</v>
      </c>
      <c r="AQ31" s="747"/>
      <c r="AR31" s="747"/>
      <c r="AS31" s="747"/>
      <c r="AT31" s="747"/>
      <c r="AU31" s="747">
        <v>204</v>
      </c>
      <c r="AV31" s="747"/>
      <c r="AW31" s="747"/>
      <c r="AX31" s="747"/>
      <c r="AY31" s="747"/>
      <c r="AZ31" s="747" t="s">
        <v>543</v>
      </c>
      <c r="BA31" s="747"/>
      <c r="BB31" s="747"/>
      <c r="BC31" s="747"/>
      <c r="BD31" s="747"/>
      <c r="BE31" s="748" t="s">
        <v>392</v>
      </c>
      <c r="BF31" s="748"/>
      <c r="BG31" s="748"/>
      <c r="BH31" s="748"/>
      <c r="BI31" s="749"/>
      <c r="BJ31" s="232"/>
      <c r="BK31" s="232"/>
      <c r="BL31" s="232"/>
      <c r="BM31" s="232"/>
      <c r="BN31" s="232"/>
      <c r="BO31" s="241"/>
      <c r="BP31" s="241"/>
      <c r="BQ31" s="238">
        <v>25</v>
      </c>
      <c r="BR31" s="23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30"/>
    </row>
    <row r="32" spans="1:131" ht="26.25" customHeight="1" x14ac:dyDescent="0.15">
      <c r="A32" s="242">
        <v>5</v>
      </c>
      <c r="B32" s="756" t="s">
        <v>393</v>
      </c>
      <c r="C32" s="757"/>
      <c r="D32" s="757"/>
      <c r="E32" s="757"/>
      <c r="F32" s="757"/>
      <c r="G32" s="757"/>
      <c r="H32" s="757"/>
      <c r="I32" s="757"/>
      <c r="J32" s="757"/>
      <c r="K32" s="757"/>
      <c r="L32" s="757"/>
      <c r="M32" s="757"/>
      <c r="N32" s="757"/>
      <c r="O32" s="757"/>
      <c r="P32" s="758"/>
      <c r="Q32" s="837">
        <v>905</v>
      </c>
      <c r="R32" s="794"/>
      <c r="S32" s="794"/>
      <c r="T32" s="794"/>
      <c r="U32" s="838"/>
      <c r="V32" s="761">
        <v>820</v>
      </c>
      <c r="W32" s="794"/>
      <c r="X32" s="794"/>
      <c r="Y32" s="794"/>
      <c r="Z32" s="838"/>
      <c r="AA32" s="761">
        <v>85</v>
      </c>
      <c r="AB32" s="794"/>
      <c r="AC32" s="794"/>
      <c r="AD32" s="794"/>
      <c r="AE32" s="795"/>
      <c r="AF32" s="793">
        <v>371</v>
      </c>
      <c r="AG32" s="794"/>
      <c r="AH32" s="794"/>
      <c r="AI32" s="794"/>
      <c r="AJ32" s="795"/>
      <c r="AK32" s="836">
        <v>545</v>
      </c>
      <c r="AL32" s="747"/>
      <c r="AM32" s="747"/>
      <c r="AN32" s="747"/>
      <c r="AO32" s="747"/>
      <c r="AP32" s="747">
        <v>4444</v>
      </c>
      <c r="AQ32" s="747"/>
      <c r="AR32" s="747"/>
      <c r="AS32" s="747"/>
      <c r="AT32" s="747"/>
      <c r="AU32" s="747">
        <v>3777</v>
      </c>
      <c r="AV32" s="747"/>
      <c r="AW32" s="747"/>
      <c r="AX32" s="747"/>
      <c r="AY32" s="747"/>
      <c r="AZ32" s="747" t="s">
        <v>543</v>
      </c>
      <c r="BA32" s="747"/>
      <c r="BB32" s="747"/>
      <c r="BC32" s="747"/>
      <c r="BD32" s="747"/>
      <c r="BE32" s="748" t="s">
        <v>392</v>
      </c>
      <c r="BF32" s="748"/>
      <c r="BG32" s="748"/>
      <c r="BH32" s="748"/>
      <c r="BI32" s="749"/>
      <c r="BJ32" s="232"/>
      <c r="BK32" s="232"/>
      <c r="BL32" s="232"/>
      <c r="BM32" s="232"/>
      <c r="BN32" s="232"/>
      <c r="BO32" s="241"/>
      <c r="BP32" s="241"/>
      <c r="BQ32" s="238">
        <v>26</v>
      </c>
      <c r="BR32" s="23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30"/>
    </row>
    <row r="33" spans="1:131" ht="26.25" customHeight="1" x14ac:dyDescent="0.15">
      <c r="A33" s="242">
        <v>6</v>
      </c>
      <c r="B33" s="756"/>
      <c r="C33" s="757"/>
      <c r="D33" s="757"/>
      <c r="E33" s="757"/>
      <c r="F33" s="757"/>
      <c r="G33" s="757"/>
      <c r="H33" s="757"/>
      <c r="I33" s="757"/>
      <c r="J33" s="757"/>
      <c r="K33" s="757"/>
      <c r="L33" s="757"/>
      <c r="M33" s="757"/>
      <c r="N33" s="757"/>
      <c r="O33" s="757"/>
      <c r="P33" s="758"/>
      <c r="Q33" s="759"/>
      <c r="R33" s="760"/>
      <c r="S33" s="760"/>
      <c r="T33" s="760"/>
      <c r="U33" s="760"/>
      <c r="V33" s="760"/>
      <c r="W33" s="760"/>
      <c r="X33" s="760"/>
      <c r="Y33" s="760"/>
      <c r="Z33" s="760"/>
      <c r="AA33" s="760"/>
      <c r="AB33" s="760"/>
      <c r="AC33" s="760"/>
      <c r="AD33" s="760"/>
      <c r="AE33" s="761"/>
      <c r="AF33" s="793"/>
      <c r="AG33" s="794"/>
      <c r="AH33" s="794"/>
      <c r="AI33" s="794"/>
      <c r="AJ33" s="795"/>
      <c r="AK33" s="836"/>
      <c r="AL33" s="747"/>
      <c r="AM33" s="747"/>
      <c r="AN33" s="747"/>
      <c r="AO33" s="747"/>
      <c r="AP33" s="747"/>
      <c r="AQ33" s="747"/>
      <c r="AR33" s="747"/>
      <c r="AS33" s="747"/>
      <c r="AT33" s="747"/>
      <c r="AU33" s="747"/>
      <c r="AV33" s="747"/>
      <c r="AW33" s="747"/>
      <c r="AX33" s="747"/>
      <c r="AY33" s="747"/>
      <c r="AZ33" s="839"/>
      <c r="BA33" s="839"/>
      <c r="BB33" s="839"/>
      <c r="BC33" s="839"/>
      <c r="BD33" s="839"/>
      <c r="BE33" s="748"/>
      <c r="BF33" s="748"/>
      <c r="BG33" s="748"/>
      <c r="BH33" s="748"/>
      <c r="BI33" s="749"/>
      <c r="BJ33" s="232"/>
      <c r="BK33" s="232"/>
      <c r="BL33" s="232"/>
      <c r="BM33" s="232"/>
      <c r="BN33" s="232"/>
      <c r="BO33" s="241"/>
      <c r="BP33" s="241"/>
      <c r="BQ33" s="238">
        <v>27</v>
      </c>
      <c r="BR33" s="23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30"/>
    </row>
    <row r="34" spans="1:131" ht="26.25" customHeight="1" x14ac:dyDescent="0.15">
      <c r="A34" s="242">
        <v>7</v>
      </c>
      <c r="B34" s="756"/>
      <c r="C34" s="757"/>
      <c r="D34" s="757"/>
      <c r="E34" s="757"/>
      <c r="F34" s="757"/>
      <c r="G34" s="757"/>
      <c r="H34" s="757"/>
      <c r="I34" s="757"/>
      <c r="J34" s="757"/>
      <c r="K34" s="757"/>
      <c r="L34" s="757"/>
      <c r="M34" s="757"/>
      <c r="N34" s="757"/>
      <c r="O34" s="757"/>
      <c r="P34" s="758"/>
      <c r="Q34" s="759"/>
      <c r="R34" s="760"/>
      <c r="S34" s="760"/>
      <c r="T34" s="760"/>
      <c r="U34" s="760"/>
      <c r="V34" s="760"/>
      <c r="W34" s="760"/>
      <c r="X34" s="760"/>
      <c r="Y34" s="760"/>
      <c r="Z34" s="760"/>
      <c r="AA34" s="760"/>
      <c r="AB34" s="760"/>
      <c r="AC34" s="760"/>
      <c r="AD34" s="760"/>
      <c r="AE34" s="761"/>
      <c r="AF34" s="793"/>
      <c r="AG34" s="794"/>
      <c r="AH34" s="794"/>
      <c r="AI34" s="794"/>
      <c r="AJ34" s="795"/>
      <c r="AK34" s="836"/>
      <c r="AL34" s="747"/>
      <c r="AM34" s="747"/>
      <c r="AN34" s="747"/>
      <c r="AO34" s="747"/>
      <c r="AP34" s="747"/>
      <c r="AQ34" s="747"/>
      <c r="AR34" s="747"/>
      <c r="AS34" s="747"/>
      <c r="AT34" s="747"/>
      <c r="AU34" s="747"/>
      <c r="AV34" s="747"/>
      <c r="AW34" s="747"/>
      <c r="AX34" s="747"/>
      <c r="AY34" s="747"/>
      <c r="AZ34" s="839"/>
      <c r="BA34" s="839"/>
      <c r="BB34" s="839"/>
      <c r="BC34" s="839"/>
      <c r="BD34" s="839"/>
      <c r="BE34" s="748"/>
      <c r="BF34" s="748"/>
      <c r="BG34" s="748"/>
      <c r="BH34" s="748"/>
      <c r="BI34" s="749"/>
      <c r="BJ34" s="232"/>
      <c r="BK34" s="232"/>
      <c r="BL34" s="232"/>
      <c r="BM34" s="232"/>
      <c r="BN34" s="232"/>
      <c r="BO34" s="241"/>
      <c r="BP34" s="241"/>
      <c r="BQ34" s="238">
        <v>28</v>
      </c>
      <c r="BR34" s="23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30"/>
    </row>
    <row r="35" spans="1:131" ht="26.25" customHeight="1" x14ac:dyDescent="0.15">
      <c r="A35" s="242">
        <v>8</v>
      </c>
      <c r="B35" s="756"/>
      <c r="C35" s="757"/>
      <c r="D35" s="757"/>
      <c r="E35" s="757"/>
      <c r="F35" s="757"/>
      <c r="G35" s="757"/>
      <c r="H35" s="757"/>
      <c r="I35" s="757"/>
      <c r="J35" s="757"/>
      <c r="K35" s="757"/>
      <c r="L35" s="757"/>
      <c r="M35" s="757"/>
      <c r="N35" s="757"/>
      <c r="O35" s="757"/>
      <c r="P35" s="758"/>
      <c r="Q35" s="759"/>
      <c r="R35" s="760"/>
      <c r="S35" s="760"/>
      <c r="T35" s="760"/>
      <c r="U35" s="760"/>
      <c r="V35" s="760"/>
      <c r="W35" s="760"/>
      <c r="X35" s="760"/>
      <c r="Y35" s="760"/>
      <c r="Z35" s="760"/>
      <c r="AA35" s="760"/>
      <c r="AB35" s="760"/>
      <c r="AC35" s="760"/>
      <c r="AD35" s="760"/>
      <c r="AE35" s="761"/>
      <c r="AF35" s="793"/>
      <c r="AG35" s="794"/>
      <c r="AH35" s="794"/>
      <c r="AI35" s="794"/>
      <c r="AJ35" s="795"/>
      <c r="AK35" s="836"/>
      <c r="AL35" s="747"/>
      <c r="AM35" s="747"/>
      <c r="AN35" s="747"/>
      <c r="AO35" s="747"/>
      <c r="AP35" s="747"/>
      <c r="AQ35" s="747"/>
      <c r="AR35" s="747"/>
      <c r="AS35" s="747"/>
      <c r="AT35" s="747"/>
      <c r="AU35" s="747"/>
      <c r="AV35" s="747"/>
      <c r="AW35" s="747"/>
      <c r="AX35" s="747"/>
      <c r="AY35" s="747"/>
      <c r="AZ35" s="839"/>
      <c r="BA35" s="839"/>
      <c r="BB35" s="839"/>
      <c r="BC35" s="839"/>
      <c r="BD35" s="839"/>
      <c r="BE35" s="748"/>
      <c r="BF35" s="748"/>
      <c r="BG35" s="748"/>
      <c r="BH35" s="748"/>
      <c r="BI35" s="749"/>
      <c r="BJ35" s="232"/>
      <c r="BK35" s="232"/>
      <c r="BL35" s="232"/>
      <c r="BM35" s="232"/>
      <c r="BN35" s="232"/>
      <c r="BO35" s="241"/>
      <c r="BP35" s="241"/>
      <c r="BQ35" s="238">
        <v>29</v>
      </c>
      <c r="BR35" s="23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30"/>
    </row>
    <row r="36" spans="1:131" ht="26.25" customHeight="1" x14ac:dyDescent="0.15">
      <c r="A36" s="242">
        <v>9</v>
      </c>
      <c r="B36" s="756"/>
      <c r="C36" s="757"/>
      <c r="D36" s="757"/>
      <c r="E36" s="757"/>
      <c r="F36" s="757"/>
      <c r="G36" s="757"/>
      <c r="H36" s="757"/>
      <c r="I36" s="757"/>
      <c r="J36" s="757"/>
      <c r="K36" s="757"/>
      <c r="L36" s="757"/>
      <c r="M36" s="757"/>
      <c r="N36" s="757"/>
      <c r="O36" s="757"/>
      <c r="P36" s="758"/>
      <c r="Q36" s="759"/>
      <c r="R36" s="760"/>
      <c r="S36" s="760"/>
      <c r="T36" s="760"/>
      <c r="U36" s="760"/>
      <c r="V36" s="760"/>
      <c r="W36" s="760"/>
      <c r="X36" s="760"/>
      <c r="Y36" s="760"/>
      <c r="Z36" s="760"/>
      <c r="AA36" s="760"/>
      <c r="AB36" s="760"/>
      <c r="AC36" s="760"/>
      <c r="AD36" s="760"/>
      <c r="AE36" s="761"/>
      <c r="AF36" s="793"/>
      <c r="AG36" s="794"/>
      <c r="AH36" s="794"/>
      <c r="AI36" s="794"/>
      <c r="AJ36" s="795"/>
      <c r="AK36" s="836"/>
      <c r="AL36" s="747"/>
      <c r="AM36" s="747"/>
      <c r="AN36" s="747"/>
      <c r="AO36" s="747"/>
      <c r="AP36" s="747"/>
      <c r="AQ36" s="747"/>
      <c r="AR36" s="747"/>
      <c r="AS36" s="747"/>
      <c r="AT36" s="747"/>
      <c r="AU36" s="747"/>
      <c r="AV36" s="747"/>
      <c r="AW36" s="747"/>
      <c r="AX36" s="747"/>
      <c r="AY36" s="747"/>
      <c r="AZ36" s="839"/>
      <c r="BA36" s="839"/>
      <c r="BB36" s="839"/>
      <c r="BC36" s="839"/>
      <c r="BD36" s="839"/>
      <c r="BE36" s="748"/>
      <c r="BF36" s="748"/>
      <c r="BG36" s="748"/>
      <c r="BH36" s="748"/>
      <c r="BI36" s="749"/>
      <c r="BJ36" s="232"/>
      <c r="BK36" s="232"/>
      <c r="BL36" s="232"/>
      <c r="BM36" s="232"/>
      <c r="BN36" s="232"/>
      <c r="BO36" s="241"/>
      <c r="BP36" s="241"/>
      <c r="BQ36" s="238">
        <v>30</v>
      </c>
      <c r="BR36" s="23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30"/>
    </row>
    <row r="37" spans="1:131" ht="26.25" customHeight="1" x14ac:dyDescent="0.15">
      <c r="A37" s="242">
        <v>10</v>
      </c>
      <c r="B37" s="756"/>
      <c r="C37" s="757"/>
      <c r="D37" s="757"/>
      <c r="E37" s="757"/>
      <c r="F37" s="757"/>
      <c r="G37" s="757"/>
      <c r="H37" s="757"/>
      <c r="I37" s="757"/>
      <c r="J37" s="757"/>
      <c r="K37" s="757"/>
      <c r="L37" s="757"/>
      <c r="M37" s="757"/>
      <c r="N37" s="757"/>
      <c r="O37" s="757"/>
      <c r="P37" s="758"/>
      <c r="Q37" s="759"/>
      <c r="R37" s="760"/>
      <c r="S37" s="760"/>
      <c r="T37" s="760"/>
      <c r="U37" s="760"/>
      <c r="V37" s="760"/>
      <c r="W37" s="760"/>
      <c r="X37" s="760"/>
      <c r="Y37" s="760"/>
      <c r="Z37" s="760"/>
      <c r="AA37" s="760"/>
      <c r="AB37" s="760"/>
      <c r="AC37" s="760"/>
      <c r="AD37" s="760"/>
      <c r="AE37" s="761"/>
      <c r="AF37" s="793"/>
      <c r="AG37" s="794"/>
      <c r="AH37" s="794"/>
      <c r="AI37" s="794"/>
      <c r="AJ37" s="795"/>
      <c r="AK37" s="836"/>
      <c r="AL37" s="747"/>
      <c r="AM37" s="747"/>
      <c r="AN37" s="747"/>
      <c r="AO37" s="747"/>
      <c r="AP37" s="747"/>
      <c r="AQ37" s="747"/>
      <c r="AR37" s="747"/>
      <c r="AS37" s="747"/>
      <c r="AT37" s="747"/>
      <c r="AU37" s="747"/>
      <c r="AV37" s="747"/>
      <c r="AW37" s="747"/>
      <c r="AX37" s="747"/>
      <c r="AY37" s="747"/>
      <c r="AZ37" s="839"/>
      <c r="BA37" s="839"/>
      <c r="BB37" s="839"/>
      <c r="BC37" s="839"/>
      <c r="BD37" s="839"/>
      <c r="BE37" s="748"/>
      <c r="BF37" s="748"/>
      <c r="BG37" s="748"/>
      <c r="BH37" s="748"/>
      <c r="BI37" s="749"/>
      <c r="BJ37" s="232"/>
      <c r="BK37" s="232"/>
      <c r="BL37" s="232"/>
      <c r="BM37" s="232"/>
      <c r="BN37" s="232"/>
      <c r="BO37" s="241"/>
      <c r="BP37" s="241"/>
      <c r="BQ37" s="238">
        <v>31</v>
      </c>
      <c r="BR37" s="23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30"/>
    </row>
    <row r="38" spans="1:131" ht="26.25" customHeight="1" x14ac:dyDescent="0.15">
      <c r="A38" s="242">
        <v>11</v>
      </c>
      <c r="B38" s="756"/>
      <c r="C38" s="757"/>
      <c r="D38" s="757"/>
      <c r="E38" s="757"/>
      <c r="F38" s="757"/>
      <c r="G38" s="757"/>
      <c r="H38" s="757"/>
      <c r="I38" s="757"/>
      <c r="J38" s="757"/>
      <c r="K38" s="757"/>
      <c r="L38" s="757"/>
      <c r="M38" s="757"/>
      <c r="N38" s="757"/>
      <c r="O38" s="757"/>
      <c r="P38" s="758"/>
      <c r="Q38" s="759"/>
      <c r="R38" s="760"/>
      <c r="S38" s="760"/>
      <c r="T38" s="760"/>
      <c r="U38" s="760"/>
      <c r="V38" s="760"/>
      <c r="W38" s="760"/>
      <c r="X38" s="760"/>
      <c r="Y38" s="760"/>
      <c r="Z38" s="760"/>
      <c r="AA38" s="760"/>
      <c r="AB38" s="760"/>
      <c r="AC38" s="760"/>
      <c r="AD38" s="760"/>
      <c r="AE38" s="761"/>
      <c r="AF38" s="793"/>
      <c r="AG38" s="794"/>
      <c r="AH38" s="794"/>
      <c r="AI38" s="794"/>
      <c r="AJ38" s="795"/>
      <c r="AK38" s="836"/>
      <c r="AL38" s="747"/>
      <c r="AM38" s="747"/>
      <c r="AN38" s="747"/>
      <c r="AO38" s="747"/>
      <c r="AP38" s="747"/>
      <c r="AQ38" s="747"/>
      <c r="AR38" s="747"/>
      <c r="AS38" s="747"/>
      <c r="AT38" s="747"/>
      <c r="AU38" s="747"/>
      <c r="AV38" s="747"/>
      <c r="AW38" s="747"/>
      <c r="AX38" s="747"/>
      <c r="AY38" s="747"/>
      <c r="AZ38" s="839"/>
      <c r="BA38" s="839"/>
      <c r="BB38" s="839"/>
      <c r="BC38" s="839"/>
      <c r="BD38" s="839"/>
      <c r="BE38" s="748"/>
      <c r="BF38" s="748"/>
      <c r="BG38" s="748"/>
      <c r="BH38" s="748"/>
      <c r="BI38" s="749"/>
      <c r="BJ38" s="232"/>
      <c r="BK38" s="232"/>
      <c r="BL38" s="232"/>
      <c r="BM38" s="232"/>
      <c r="BN38" s="232"/>
      <c r="BO38" s="241"/>
      <c r="BP38" s="241"/>
      <c r="BQ38" s="238">
        <v>32</v>
      </c>
      <c r="BR38" s="23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30"/>
    </row>
    <row r="39" spans="1:131" ht="26.25" customHeight="1" x14ac:dyDescent="0.15">
      <c r="A39" s="242">
        <v>12</v>
      </c>
      <c r="B39" s="756"/>
      <c r="C39" s="757"/>
      <c r="D39" s="757"/>
      <c r="E39" s="757"/>
      <c r="F39" s="757"/>
      <c r="G39" s="757"/>
      <c r="H39" s="757"/>
      <c r="I39" s="757"/>
      <c r="J39" s="757"/>
      <c r="K39" s="757"/>
      <c r="L39" s="757"/>
      <c r="M39" s="757"/>
      <c r="N39" s="757"/>
      <c r="O39" s="757"/>
      <c r="P39" s="758"/>
      <c r="Q39" s="759"/>
      <c r="R39" s="760"/>
      <c r="S39" s="760"/>
      <c r="T39" s="760"/>
      <c r="U39" s="760"/>
      <c r="V39" s="760"/>
      <c r="W39" s="760"/>
      <c r="X39" s="760"/>
      <c r="Y39" s="760"/>
      <c r="Z39" s="760"/>
      <c r="AA39" s="760"/>
      <c r="AB39" s="760"/>
      <c r="AC39" s="760"/>
      <c r="AD39" s="760"/>
      <c r="AE39" s="761"/>
      <c r="AF39" s="793"/>
      <c r="AG39" s="794"/>
      <c r="AH39" s="794"/>
      <c r="AI39" s="794"/>
      <c r="AJ39" s="795"/>
      <c r="AK39" s="836"/>
      <c r="AL39" s="747"/>
      <c r="AM39" s="747"/>
      <c r="AN39" s="747"/>
      <c r="AO39" s="747"/>
      <c r="AP39" s="747"/>
      <c r="AQ39" s="747"/>
      <c r="AR39" s="747"/>
      <c r="AS39" s="747"/>
      <c r="AT39" s="747"/>
      <c r="AU39" s="747"/>
      <c r="AV39" s="747"/>
      <c r="AW39" s="747"/>
      <c r="AX39" s="747"/>
      <c r="AY39" s="747"/>
      <c r="AZ39" s="839"/>
      <c r="BA39" s="839"/>
      <c r="BB39" s="839"/>
      <c r="BC39" s="839"/>
      <c r="BD39" s="839"/>
      <c r="BE39" s="748"/>
      <c r="BF39" s="748"/>
      <c r="BG39" s="748"/>
      <c r="BH39" s="748"/>
      <c r="BI39" s="749"/>
      <c r="BJ39" s="232"/>
      <c r="BK39" s="232"/>
      <c r="BL39" s="232"/>
      <c r="BM39" s="232"/>
      <c r="BN39" s="232"/>
      <c r="BO39" s="241"/>
      <c r="BP39" s="241"/>
      <c r="BQ39" s="238">
        <v>33</v>
      </c>
      <c r="BR39" s="23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30"/>
    </row>
    <row r="40" spans="1:131" ht="26.25" customHeight="1" x14ac:dyDescent="0.15">
      <c r="A40" s="238">
        <v>13</v>
      </c>
      <c r="B40" s="756"/>
      <c r="C40" s="757"/>
      <c r="D40" s="757"/>
      <c r="E40" s="757"/>
      <c r="F40" s="757"/>
      <c r="G40" s="757"/>
      <c r="H40" s="757"/>
      <c r="I40" s="757"/>
      <c r="J40" s="757"/>
      <c r="K40" s="757"/>
      <c r="L40" s="757"/>
      <c r="M40" s="757"/>
      <c r="N40" s="757"/>
      <c r="O40" s="757"/>
      <c r="P40" s="758"/>
      <c r="Q40" s="759"/>
      <c r="R40" s="760"/>
      <c r="S40" s="760"/>
      <c r="T40" s="760"/>
      <c r="U40" s="760"/>
      <c r="V40" s="760"/>
      <c r="W40" s="760"/>
      <c r="X40" s="760"/>
      <c r="Y40" s="760"/>
      <c r="Z40" s="760"/>
      <c r="AA40" s="760"/>
      <c r="AB40" s="760"/>
      <c r="AC40" s="760"/>
      <c r="AD40" s="760"/>
      <c r="AE40" s="761"/>
      <c r="AF40" s="793"/>
      <c r="AG40" s="794"/>
      <c r="AH40" s="794"/>
      <c r="AI40" s="794"/>
      <c r="AJ40" s="795"/>
      <c r="AK40" s="836"/>
      <c r="AL40" s="747"/>
      <c r="AM40" s="747"/>
      <c r="AN40" s="747"/>
      <c r="AO40" s="747"/>
      <c r="AP40" s="747"/>
      <c r="AQ40" s="747"/>
      <c r="AR40" s="747"/>
      <c r="AS40" s="747"/>
      <c r="AT40" s="747"/>
      <c r="AU40" s="747"/>
      <c r="AV40" s="747"/>
      <c r="AW40" s="747"/>
      <c r="AX40" s="747"/>
      <c r="AY40" s="747"/>
      <c r="AZ40" s="839"/>
      <c r="BA40" s="839"/>
      <c r="BB40" s="839"/>
      <c r="BC40" s="839"/>
      <c r="BD40" s="839"/>
      <c r="BE40" s="748"/>
      <c r="BF40" s="748"/>
      <c r="BG40" s="748"/>
      <c r="BH40" s="748"/>
      <c r="BI40" s="749"/>
      <c r="BJ40" s="232"/>
      <c r="BK40" s="232"/>
      <c r="BL40" s="232"/>
      <c r="BM40" s="232"/>
      <c r="BN40" s="232"/>
      <c r="BO40" s="241"/>
      <c r="BP40" s="241"/>
      <c r="BQ40" s="238">
        <v>34</v>
      </c>
      <c r="BR40" s="23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30"/>
    </row>
    <row r="41" spans="1:131" ht="26.25" customHeight="1" x14ac:dyDescent="0.15">
      <c r="A41" s="238">
        <v>14</v>
      </c>
      <c r="B41" s="756"/>
      <c r="C41" s="757"/>
      <c r="D41" s="757"/>
      <c r="E41" s="757"/>
      <c r="F41" s="757"/>
      <c r="G41" s="757"/>
      <c r="H41" s="757"/>
      <c r="I41" s="757"/>
      <c r="J41" s="757"/>
      <c r="K41" s="757"/>
      <c r="L41" s="757"/>
      <c r="M41" s="757"/>
      <c r="N41" s="757"/>
      <c r="O41" s="757"/>
      <c r="P41" s="758"/>
      <c r="Q41" s="759"/>
      <c r="R41" s="760"/>
      <c r="S41" s="760"/>
      <c r="T41" s="760"/>
      <c r="U41" s="760"/>
      <c r="V41" s="760"/>
      <c r="W41" s="760"/>
      <c r="X41" s="760"/>
      <c r="Y41" s="760"/>
      <c r="Z41" s="760"/>
      <c r="AA41" s="760"/>
      <c r="AB41" s="760"/>
      <c r="AC41" s="760"/>
      <c r="AD41" s="760"/>
      <c r="AE41" s="761"/>
      <c r="AF41" s="793"/>
      <c r="AG41" s="794"/>
      <c r="AH41" s="794"/>
      <c r="AI41" s="794"/>
      <c r="AJ41" s="795"/>
      <c r="AK41" s="836"/>
      <c r="AL41" s="747"/>
      <c r="AM41" s="747"/>
      <c r="AN41" s="747"/>
      <c r="AO41" s="747"/>
      <c r="AP41" s="747"/>
      <c r="AQ41" s="747"/>
      <c r="AR41" s="747"/>
      <c r="AS41" s="747"/>
      <c r="AT41" s="747"/>
      <c r="AU41" s="747"/>
      <c r="AV41" s="747"/>
      <c r="AW41" s="747"/>
      <c r="AX41" s="747"/>
      <c r="AY41" s="747"/>
      <c r="AZ41" s="839"/>
      <c r="BA41" s="839"/>
      <c r="BB41" s="839"/>
      <c r="BC41" s="839"/>
      <c r="BD41" s="839"/>
      <c r="BE41" s="748"/>
      <c r="BF41" s="748"/>
      <c r="BG41" s="748"/>
      <c r="BH41" s="748"/>
      <c r="BI41" s="749"/>
      <c r="BJ41" s="232"/>
      <c r="BK41" s="232"/>
      <c r="BL41" s="232"/>
      <c r="BM41" s="232"/>
      <c r="BN41" s="232"/>
      <c r="BO41" s="241"/>
      <c r="BP41" s="241"/>
      <c r="BQ41" s="238">
        <v>35</v>
      </c>
      <c r="BR41" s="23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30"/>
    </row>
    <row r="42" spans="1:131" ht="26.25" customHeight="1" x14ac:dyDescent="0.15">
      <c r="A42" s="238">
        <v>15</v>
      </c>
      <c r="B42" s="756"/>
      <c r="C42" s="757"/>
      <c r="D42" s="757"/>
      <c r="E42" s="757"/>
      <c r="F42" s="757"/>
      <c r="G42" s="757"/>
      <c r="H42" s="757"/>
      <c r="I42" s="757"/>
      <c r="J42" s="757"/>
      <c r="K42" s="757"/>
      <c r="L42" s="757"/>
      <c r="M42" s="757"/>
      <c r="N42" s="757"/>
      <c r="O42" s="757"/>
      <c r="P42" s="758"/>
      <c r="Q42" s="759"/>
      <c r="R42" s="760"/>
      <c r="S42" s="760"/>
      <c r="T42" s="760"/>
      <c r="U42" s="760"/>
      <c r="V42" s="760"/>
      <c r="W42" s="760"/>
      <c r="X42" s="760"/>
      <c r="Y42" s="760"/>
      <c r="Z42" s="760"/>
      <c r="AA42" s="760"/>
      <c r="AB42" s="760"/>
      <c r="AC42" s="760"/>
      <c r="AD42" s="760"/>
      <c r="AE42" s="761"/>
      <c r="AF42" s="793"/>
      <c r="AG42" s="794"/>
      <c r="AH42" s="794"/>
      <c r="AI42" s="794"/>
      <c r="AJ42" s="795"/>
      <c r="AK42" s="836"/>
      <c r="AL42" s="747"/>
      <c r="AM42" s="747"/>
      <c r="AN42" s="747"/>
      <c r="AO42" s="747"/>
      <c r="AP42" s="747"/>
      <c r="AQ42" s="747"/>
      <c r="AR42" s="747"/>
      <c r="AS42" s="747"/>
      <c r="AT42" s="747"/>
      <c r="AU42" s="747"/>
      <c r="AV42" s="747"/>
      <c r="AW42" s="747"/>
      <c r="AX42" s="747"/>
      <c r="AY42" s="747"/>
      <c r="AZ42" s="839"/>
      <c r="BA42" s="839"/>
      <c r="BB42" s="839"/>
      <c r="BC42" s="839"/>
      <c r="BD42" s="839"/>
      <c r="BE42" s="748"/>
      <c r="BF42" s="748"/>
      <c r="BG42" s="748"/>
      <c r="BH42" s="748"/>
      <c r="BI42" s="749"/>
      <c r="BJ42" s="232"/>
      <c r="BK42" s="232"/>
      <c r="BL42" s="232"/>
      <c r="BM42" s="232"/>
      <c r="BN42" s="232"/>
      <c r="BO42" s="241"/>
      <c r="BP42" s="241"/>
      <c r="BQ42" s="238">
        <v>36</v>
      </c>
      <c r="BR42" s="23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30"/>
    </row>
    <row r="43" spans="1:131" ht="26.25" customHeight="1" x14ac:dyDescent="0.15">
      <c r="A43" s="238">
        <v>16</v>
      </c>
      <c r="B43" s="756"/>
      <c r="C43" s="757"/>
      <c r="D43" s="757"/>
      <c r="E43" s="757"/>
      <c r="F43" s="757"/>
      <c r="G43" s="757"/>
      <c r="H43" s="757"/>
      <c r="I43" s="757"/>
      <c r="J43" s="757"/>
      <c r="K43" s="757"/>
      <c r="L43" s="757"/>
      <c r="M43" s="757"/>
      <c r="N43" s="757"/>
      <c r="O43" s="757"/>
      <c r="P43" s="758"/>
      <c r="Q43" s="759"/>
      <c r="R43" s="760"/>
      <c r="S43" s="760"/>
      <c r="T43" s="760"/>
      <c r="U43" s="760"/>
      <c r="V43" s="760"/>
      <c r="W43" s="760"/>
      <c r="X43" s="760"/>
      <c r="Y43" s="760"/>
      <c r="Z43" s="760"/>
      <c r="AA43" s="760"/>
      <c r="AB43" s="760"/>
      <c r="AC43" s="760"/>
      <c r="AD43" s="760"/>
      <c r="AE43" s="761"/>
      <c r="AF43" s="793"/>
      <c r="AG43" s="794"/>
      <c r="AH43" s="794"/>
      <c r="AI43" s="794"/>
      <c r="AJ43" s="795"/>
      <c r="AK43" s="836"/>
      <c r="AL43" s="747"/>
      <c r="AM43" s="747"/>
      <c r="AN43" s="747"/>
      <c r="AO43" s="747"/>
      <c r="AP43" s="747"/>
      <c r="AQ43" s="747"/>
      <c r="AR43" s="747"/>
      <c r="AS43" s="747"/>
      <c r="AT43" s="747"/>
      <c r="AU43" s="747"/>
      <c r="AV43" s="747"/>
      <c r="AW43" s="747"/>
      <c r="AX43" s="747"/>
      <c r="AY43" s="747"/>
      <c r="AZ43" s="839"/>
      <c r="BA43" s="839"/>
      <c r="BB43" s="839"/>
      <c r="BC43" s="839"/>
      <c r="BD43" s="839"/>
      <c r="BE43" s="748"/>
      <c r="BF43" s="748"/>
      <c r="BG43" s="748"/>
      <c r="BH43" s="748"/>
      <c r="BI43" s="749"/>
      <c r="BJ43" s="232"/>
      <c r="BK43" s="232"/>
      <c r="BL43" s="232"/>
      <c r="BM43" s="232"/>
      <c r="BN43" s="232"/>
      <c r="BO43" s="241"/>
      <c r="BP43" s="241"/>
      <c r="BQ43" s="238">
        <v>37</v>
      </c>
      <c r="BR43" s="23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30"/>
    </row>
    <row r="44" spans="1:131" ht="26.25" customHeight="1" x14ac:dyDescent="0.15">
      <c r="A44" s="238">
        <v>17</v>
      </c>
      <c r="B44" s="756"/>
      <c r="C44" s="757"/>
      <c r="D44" s="757"/>
      <c r="E44" s="757"/>
      <c r="F44" s="757"/>
      <c r="G44" s="757"/>
      <c r="H44" s="757"/>
      <c r="I44" s="757"/>
      <c r="J44" s="757"/>
      <c r="K44" s="757"/>
      <c r="L44" s="757"/>
      <c r="M44" s="757"/>
      <c r="N44" s="757"/>
      <c r="O44" s="757"/>
      <c r="P44" s="758"/>
      <c r="Q44" s="759"/>
      <c r="R44" s="760"/>
      <c r="S44" s="760"/>
      <c r="T44" s="760"/>
      <c r="U44" s="760"/>
      <c r="V44" s="760"/>
      <c r="W44" s="760"/>
      <c r="X44" s="760"/>
      <c r="Y44" s="760"/>
      <c r="Z44" s="760"/>
      <c r="AA44" s="760"/>
      <c r="AB44" s="760"/>
      <c r="AC44" s="760"/>
      <c r="AD44" s="760"/>
      <c r="AE44" s="761"/>
      <c r="AF44" s="793"/>
      <c r="AG44" s="794"/>
      <c r="AH44" s="794"/>
      <c r="AI44" s="794"/>
      <c r="AJ44" s="795"/>
      <c r="AK44" s="836"/>
      <c r="AL44" s="747"/>
      <c r="AM44" s="747"/>
      <c r="AN44" s="747"/>
      <c r="AO44" s="747"/>
      <c r="AP44" s="747"/>
      <c r="AQ44" s="747"/>
      <c r="AR44" s="747"/>
      <c r="AS44" s="747"/>
      <c r="AT44" s="747"/>
      <c r="AU44" s="747"/>
      <c r="AV44" s="747"/>
      <c r="AW44" s="747"/>
      <c r="AX44" s="747"/>
      <c r="AY44" s="747"/>
      <c r="AZ44" s="839"/>
      <c r="BA44" s="839"/>
      <c r="BB44" s="839"/>
      <c r="BC44" s="839"/>
      <c r="BD44" s="839"/>
      <c r="BE44" s="748"/>
      <c r="BF44" s="748"/>
      <c r="BG44" s="748"/>
      <c r="BH44" s="748"/>
      <c r="BI44" s="749"/>
      <c r="BJ44" s="232"/>
      <c r="BK44" s="232"/>
      <c r="BL44" s="232"/>
      <c r="BM44" s="232"/>
      <c r="BN44" s="232"/>
      <c r="BO44" s="241"/>
      <c r="BP44" s="241"/>
      <c r="BQ44" s="238">
        <v>38</v>
      </c>
      <c r="BR44" s="23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30"/>
    </row>
    <row r="45" spans="1:131" ht="26.25" customHeight="1" x14ac:dyDescent="0.15">
      <c r="A45" s="238">
        <v>18</v>
      </c>
      <c r="B45" s="756"/>
      <c r="C45" s="757"/>
      <c r="D45" s="757"/>
      <c r="E45" s="757"/>
      <c r="F45" s="757"/>
      <c r="G45" s="757"/>
      <c r="H45" s="757"/>
      <c r="I45" s="757"/>
      <c r="J45" s="757"/>
      <c r="K45" s="757"/>
      <c r="L45" s="757"/>
      <c r="M45" s="757"/>
      <c r="N45" s="757"/>
      <c r="O45" s="757"/>
      <c r="P45" s="758"/>
      <c r="Q45" s="759"/>
      <c r="R45" s="760"/>
      <c r="S45" s="760"/>
      <c r="T45" s="760"/>
      <c r="U45" s="760"/>
      <c r="V45" s="760"/>
      <c r="W45" s="760"/>
      <c r="X45" s="760"/>
      <c r="Y45" s="760"/>
      <c r="Z45" s="760"/>
      <c r="AA45" s="760"/>
      <c r="AB45" s="760"/>
      <c r="AC45" s="760"/>
      <c r="AD45" s="760"/>
      <c r="AE45" s="761"/>
      <c r="AF45" s="793"/>
      <c r="AG45" s="794"/>
      <c r="AH45" s="794"/>
      <c r="AI45" s="794"/>
      <c r="AJ45" s="795"/>
      <c r="AK45" s="836"/>
      <c r="AL45" s="747"/>
      <c r="AM45" s="747"/>
      <c r="AN45" s="747"/>
      <c r="AO45" s="747"/>
      <c r="AP45" s="747"/>
      <c r="AQ45" s="747"/>
      <c r="AR45" s="747"/>
      <c r="AS45" s="747"/>
      <c r="AT45" s="747"/>
      <c r="AU45" s="747"/>
      <c r="AV45" s="747"/>
      <c r="AW45" s="747"/>
      <c r="AX45" s="747"/>
      <c r="AY45" s="747"/>
      <c r="AZ45" s="839"/>
      <c r="BA45" s="839"/>
      <c r="BB45" s="839"/>
      <c r="BC45" s="839"/>
      <c r="BD45" s="839"/>
      <c r="BE45" s="748"/>
      <c r="BF45" s="748"/>
      <c r="BG45" s="748"/>
      <c r="BH45" s="748"/>
      <c r="BI45" s="749"/>
      <c r="BJ45" s="232"/>
      <c r="BK45" s="232"/>
      <c r="BL45" s="232"/>
      <c r="BM45" s="232"/>
      <c r="BN45" s="232"/>
      <c r="BO45" s="241"/>
      <c r="BP45" s="241"/>
      <c r="BQ45" s="238">
        <v>39</v>
      </c>
      <c r="BR45" s="23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30"/>
    </row>
    <row r="46" spans="1:131" ht="26.25" customHeight="1" x14ac:dyDescent="0.15">
      <c r="A46" s="238">
        <v>19</v>
      </c>
      <c r="B46" s="756"/>
      <c r="C46" s="757"/>
      <c r="D46" s="757"/>
      <c r="E46" s="757"/>
      <c r="F46" s="757"/>
      <c r="G46" s="757"/>
      <c r="H46" s="757"/>
      <c r="I46" s="757"/>
      <c r="J46" s="757"/>
      <c r="K46" s="757"/>
      <c r="L46" s="757"/>
      <c r="M46" s="757"/>
      <c r="N46" s="757"/>
      <c r="O46" s="757"/>
      <c r="P46" s="758"/>
      <c r="Q46" s="759"/>
      <c r="R46" s="760"/>
      <c r="S46" s="760"/>
      <c r="T46" s="760"/>
      <c r="U46" s="760"/>
      <c r="V46" s="760"/>
      <c r="W46" s="760"/>
      <c r="X46" s="760"/>
      <c r="Y46" s="760"/>
      <c r="Z46" s="760"/>
      <c r="AA46" s="760"/>
      <c r="AB46" s="760"/>
      <c r="AC46" s="760"/>
      <c r="AD46" s="760"/>
      <c r="AE46" s="761"/>
      <c r="AF46" s="793"/>
      <c r="AG46" s="794"/>
      <c r="AH46" s="794"/>
      <c r="AI46" s="794"/>
      <c r="AJ46" s="795"/>
      <c r="AK46" s="836"/>
      <c r="AL46" s="747"/>
      <c r="AM46" s="747"/>
      <c r="AN46" s="747"/>
      <c r="AO46" s="747"/>
      <c r="AP46" s="747"/>
      <c r="AQ46" s="747"/>
      <c r="AR46" s="747"/>
      <c r="AS46" s="747"/>
      <c r="AT46" s="747"/>
      <c r="AU46" s="747"/>
      <c r="AV46" s="747"/>
      <c r="AW46" s="747"/>
      <c r="AX46" s="747"/>
      <c r="AY46" s="747"/>
      <c r="AZ46" s="839"/>
      <c r="BA46" s="839"/>
      <c r="BB46" s="839"/>
      <c r="BC46" s="839"/>
      <c r="BD46" s="839"/>
      <c r="BE46" s="748"/>
      <c r="BF46" s="748"/>
      <c r="BG46" s="748"/>
      <c r="BH46" s="748"/>
      <c r="BI46" s="749"/>
      <c r="BJ46" s="232"/>
      <c r="BK46" s="232"/>
      <c r="BL46" s="232"/>
      <c r="BM46" s="232"/>
      <c r="BN46" s="232"/>
      <c r="BO46" s="241"/>
      <c r="BP46" s="241"/>
      <c r="BQ46" s="238">
        <v>40</v>
      </c>
      <c r="BR46" s="23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30"/>
    </row>
    <row r="47" spans="1:131" ht="26.25" customHeight="1" x14ac:dyDescent="0.15">
      <c r="A47" s="238">
        <v>20</v>
      </c>
      <c r="B47" s="756"/>
      <c r="C47" s="757"/>
      <c r="D47" s="757"/>
      <c r="E47" s="757"/>
      <c r="F47" s="757"/>
      <c r="G47" s="757"/>
      <c r="H47" s="757"/>
      <c r="I47" s="757"/>
      <c r="J47" s="757"/>
      <c r="K47" s="757"/>
      <c r="L47" s="757"/>
      <c r="M47" s="757"/>
      <c r="N47" s="757"/>
      <c r="O47" s="757"/>
      <c r="P47" s="758"/>
      <c r="Q47" s="759"/>
      <c r="R47" s="760"/>
      <c r="S47" s="760"/>
      <c r="T47" s="760"/>
      <c r="U47" s="760"/>
      <c r="V47" s="760"/>
      <c r="W47" s="760"/>
      <c r="X47" s="760"/>
      <c r="Y47" s="760"/>
      <c r="Z47" s="760"/>
      <c r="AA47" s="760"/>
      <c r="AB47" s="760"/>
      <c r="AC47" s="760"/>
      <c r="AD47" s="760"/>
      <c r="AE47" s="761"/>
      <c r="AF47" s="793"/>
      <c r="AG47" s="794"/>
      <c r="AH47" s="794"/>
      <c r="AI47" s="794"/>
      <c r="AJ47" s="795"/>
      <c r="AK47" s="836"/>
      <c r="AL47" s="747"/>
      <c r="AM47" s="747"/>
      <c r="AN47" s="747"/>
      <c r="AO47" s="747"/>
      <c r="AP47" s="747"/>
      <c r="AQ47" s="747"/>
      <c r="AR47" s="747"/>
      <c r="AS47" s="747"/>
      <c r="AT47" s="747"/>
      <c r="AU47" s="747"/>
      <c r="AV47" s="747"/>
      <c r="AW47" s="747"/>
      <c r="AX47" s="747"/>
      <c r="AY47" s="747"/>
      <c r="AZ47" s="839"/>
      <c r="BA47" s="839"/>
      <c r="BB47" s="839"/>
      <c r="BC47" s="839"/>
      <c r="BD47" s="839"/>
      <c r="BE47" s="748"/>
      <c r="BF47" s="748"/>
      <c r="BG47" s="748"/>
      <c r="BH47" s="748"/>
      <c r="BI47" s="749"/>
      <c r="BJ47" s="232"/>
      <c r="BK47" s="232"/>
      <c r="BL47" s="232"/>
      <c r="BM47" s="232"/>
      <c r="BN47" s="232"/>
      <c r="BO47" s="241"/>
      <c r="BP47" s="241"/>
      <c r="BQ47" s="238">
        <v>41</v>
      </c>
      <c r="BR47" s="23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30"/>
    </row>
    <row r="48" spans="1:131" ht="26.25" customHeight="1" x14ac:dyDescent="0.15">
      <c r="A48" s="238">
        <v>21</v>
      </c>
      <c r="B48" s="756"/>
      <c r="C48" s="757"/>
      <c r="D48" s="757"/>
      <c r="E48" s="757"/>
      <c r="F48" s="757"/>
      <c r="G48" s="757"/>
      <c r="H48" s="757"/>
      <c r="I48" s="757"/>
      <c r="J48" s="757"/>
      <c r="K48" s="757"/>
      <c r="L48" s="757"/>
      <c r="M48" s="757"/>
      <c r="N48" s="757"/>
      <c r="O48" s="757"/>
      <c r="P48" s="758"/>
      <c r="Q48" s="759"/>
      <c r="R48" s="760"/>
      <c r="S48" s="760"/>
      <c r="T48" s="760"/>
      <c r="U48" s="760"/>
      <c r="V48" s="760"/>
      <c r="W48" s="760"/>
      <c r="X48" s="760"/>
      <c r="Y48" s="760"/>
      <c r="Z48" s="760"/>
      <c r="AA48" s="760"/>
      <c r="AB48" s="760"/>
      <c r="AC48" s="760"/>
      <c r="AD48" s="760"/>
      <c r="AE48" s="761"/>
      <c r="AF48" s="793"/>
      <c r="AG48" s="794"/>
      <c r="AH48" s="794"/>
      <c r="AI48" s="794"/>
      <c r="AJ48" s="795"/>
      <c r="AK48" s="836"/>
      <c r="AL48" s="747"/>
      <c r="AM48" s="747"/>
      <c r="AN48" s="747"/>
      <c r="AO48" s="747"/>
      <c r="AP48" s="747"/>
      <c r="AQ48" s="747"/>
      <c r="AR48" s="747"/>
      <c r="AS48" s="747"/>
      <c r="AT48" s="747"/>
      <c r="AU48" s="747"/>
      <c r="AV48" s="747"/>
      <c r="AW48" s="747"/>
      <c r="AX48" s="747"/>
      <c r="AY48" s="747"/>
      <c r="AZ48" s="839"/>
      <c r="BA48" s="839"/>
      <c r="BB48" s="839"/>
      <c r="BC48" s="839"/>
      <c r="BD48" s="839"/>
      <c r="BE48" s="748"/>
      <c r="BF48" s="748"/>
      <c r="BG48" s="748"/>
      <c r="BH48" s="748"/>
      <c r="BI48" s="749"/>
      <c r="BJ48" s="232"/>
      <c r="BK48" s="232"/>
      <c r="BL48" s="232"/>
      <c r="BM48" s="232"/>
      <c r="BN48" s="232"/>
      <c r="BO48" s="241"/>
      <c r="BP48" s="241"/>
      <c r="BQ48" s="238">
        <v>42</v>
      </c>
      <c r="BR48" s="23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30"/>
    </row>
    <row r="49" spans="1:131" ht="26.25" customHeight="1" x14ac:dyDescent="0.15">
      <c r="A49" s="238">
        <v>22</v>
      </c>
      <c r="B49" s="756"/>
      <c r="C49" s="757"/>
      <c r="D49" s="757"/>
      <c r="E49" s="757"/>
      <c r="F49" s="757"/>
      <c r="G49" s="757"/>
      <c r="H49" s="757"/>
      <c r="I49" s="757"/>
      <c r="J49" s="757"/>
      <c r="K49" s="757"/>
      <c r="L49" s="757"/>
      <c r="M49" s="757"/>
      <c r="N49" s="757"/>
      <c r="O49" s="757"/>
      <c r="P49" s="758"/>
      <c r="Q49" s="759"/>
      <c r="R49" s="760"/>
      <c r="S49" s="760"/>
      <c r="T49" s="760"/>
      <c r="U49" s="760"/>
      <c r="V49" s="760"/>
      <c r="W49" s="760"/>
      <c r="X49" s="760"/>
      <c r="Y49" s="760"/>
      <c r="Z49" s="760"/>
      <c r="AA49" s="760"/>
      <c r="AB49" s="760"/>
      <c r="AC49" s="760"/>
      <c r="AD49" s="760"/>
      <c r="AE49" s="761"/>
      <c r="AF49" s="793"/>
      <c r="AG49" s="794"/>
      <c r="AH49" s="794"/>
      <c r="AI49" s="794"/>
      <c r="AJ49" s="795"/>
      <c r="AK49" s="836"/>
      <c r="AL49" s="747"/>
      <c r="AM49" s="747"/>
      <c r="AN49" s="747"/>
      <c r="AO49" s="747"/>
      <c r="AP49" s="747"/>
      <c r="AQ49" s="747"/>
      <c r="AR49" s="747"/>
      <c r="AS49" s="747"/>
      <c r="AT49" s="747"/>
      <c r="AU49" s="747"/>
      <c r="AV49" s="747"/>
      <c r="AW49" s="747"/>
      <c r="AX49" s="747"/>
      <c r="AY49" s="747"/>
      <c r="AZ49" s="839"/>
      <c r="BA49" s="839"/>
      <c r="BB49" s="839"/>
      <c r="BC49" s="839"/>
      <c r="BD49" s="839"/>
      <c r="BE49" s="748"/>
      <c r="BF49" s="748"/>
      <c r="BG49" s="748"/>
      <c r="BH49" s="748"/>
      <c r="BI49" s="749"/>
      <c r="BJ49" s="232"/>
      <c r="BK49" s="232"/>
      <c r="BL49" s="232"/>
      <c r="BM49" s="232"/>
      <c r="BN49" s="232"/>
      <c r="BO49" s="241"/>
      <c r="BP49" s="241"/>
      <c r="BQ49" s="238">
        <v>43</v>
      </c>
      <c r="BR49" s="23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30"/>
    </row>
    <row r="50" spans="1:131" ht="26.25" customHeight="1" x14ac:dyDescent="0.15">
      <c r="A50" s="238">
        <v>23</v>
      </c>
      <c r="B50" s="756"/>
      <c r="C50" s="757"/>
      <c r="D50" s="757"/>
      <c r="E50" s="757"/>
      <c r="F50" s="757"/>
      <c r="G50" s="757"/>
      <c r="H50" s="757"/>
      <c r="I50" s="757"/>
      <c r="J50" s="757"/>
      <c r="K50" s="757"/>
      <c r="L50" s="757"/>
      <c r="M50" s="757"/>
      <c r="N50" s="757"/>
      <c r="O50" s="757"/>
      <c r="P50" s="758"/>
      <c r="Q50" s="840"/>
      <c r="R50" s="841"/>
      <c r="S50" s="841"/>
      <c r="T50" s="841"/>
      <c r="U50" s="841"/>
      <c r="V50" s="841"/>
      <c r="W50" s="841"/>
      <c r="X50" s="841"/>
      <c r="Y50" s="841"/>
      <c r="Z50" s="841"/>
      <c r="AA50" s="841"/>
      <c r="AB50" s="841"/>
      <c r="AC50" s="841"/>
      <c r="AD50" s="841"/>
      <c r="AE50" s="842"/>
      <c r="AF50" s="793"/>
      <c r="AG50" s="794"/>
      <c r="AH50" s="794"/>
      <c r="AI50" s="794"/>
      <c r="AJ50" s="795"/>
      <c r="AK50" s="844"/>
      <c r="AL50" s="841"/>
      <c r="AM50" s="841"/>
      <c r="AN50" s="841"/>
      <c r="AO50" s="841"/>
      <c r="AP50" s="841"/>
      <c r="AQ50" s="841"/>
      <c r="AR50" s="841"/>
      <c r="AS50" s="841"/>
      <c r="AT50" s="841"/>
      <c r="AU50" s="841"/>
      <c r="AV50" s="841"/>
      <c r="AW50" s="841"/>
      <c r="AX50" s="841"/>
      <c r="AY50" s="841"/>
      <c r="AZ50" s="843"/>
      <c r="BA50" s="843"/>
      <c r="BB50" s="843"/>
      <c r="BC50" s="843"/>
      <c r="BD50" s="843"/>
      <c r="BE50" s="748"/>
      <c r="BF50" s="748"/>
      <c r="BG50" s="748"/>
      <c r="BH50" s="748"/>
      <c r="BI50" s="749"/>
      <c r="BJ50" s="232"/>
      <c r="BK50" s="232"/>
      <c r="BL50" s="232"/>
      <c r="BM50" s="232"/>
      <c r="BN50" s="232"/>
      <c r="BO50" s="241"/>
      <c r="BP50" s="241"/>
      <c r="BQ50" s="238">
        <v>44</v>
      </c>
      <c r="BR50" s="23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30"/>
    </row>
    <row r="51" spans="1:131" ht="26.25" customHeight="1" x14ac:dyDescent="0.15">
      <c r="A51" s="238">
        <v>24</v>
      </c>
      <c r="B51" s="756"/>
      <c r="C51" s="757"/>
      <c r="D51" s="757"/>
      <c r="E51" s="757"/>
      <c r="F51" s="757"/>
      <c r="G51" s="757"/>
      <c r="H51" s="757"/>
      <c r="I51" s="757"/>
      <c r="J51" s="757"/>
      <c r="K51" s="757"/>
      <c r="L51" s="757"/>
      <c r="M51" s="757"/>
      <c r="N51" s="757"/>
      <c r="O51" s="757"/>
      <c r="P51" s="758"/>
      <c r="Q51" s="840"/>
      <c r="R51" s="841"/>
      <c r="S51" s="841"/>
      <c r="T51" s="841"/>
      <c r="U51" s="841"/>
      <c r="V51" s="841"/>
      <c r="W51" s="841"/>
      <c r="X51" s="841"/>
      <c r="Y51" s="841"/>
      <c r="Z51" s="841"/>
      <c r="AA51" s="841"/>
      <c r="AB51" s="841"/>
      <c r="AC51" s="841"/>
      <c r="AD51" s="841"/>
      <c r="AE51" s="842"/>
      <c r="AF51" s="793"/>
      <c r="AG51" s="794"/>
      <c r="AH51" s="794"/>
      <c r="AI51" s="794"/>
      <c r="AJ51" s="795"/>
      <c r="AK51" s="844"/>
      <c r="AL51" s="841"/>
      <c r="AM51" s="841"/>
      <c r="AN51" s="841"/>
      <c r="AO51" s="841"/>
      <c r="AP51" s="841"/>
      <c r="AQ51" s="841"/>
      <c r="AR51" s="841"/>
      <c r="AS51" s="841"/>
      <c r="AT51" s="841"/>
      <c r="AU51" s="841"/>
      <c r="AV51" s="841"/>
      <c r="AW51" s="841"/>
      <c r="AX51" s="841"/>
      <c r="AY51" s="841"/>
      <c r="AZ51" s="843"/>
      <c r="BA51" s="843"/>
      <c r="BB51" s="843"/>
      <c r="BC51" s="843"/>
      <c r="BD51" s="843"/>
      <c r="BE51" s="748"/>
      <c r="BF51" s="748"/>
      <c r="BG51" s="748"/>
      <c r="BH51" s="748"/>
      <c r="BI51" s="749"/>
      <c r="BJ51" s="232"/>
      <c r="BK51" s="232"/>
      <c r="BL51" s="232"/>
      <c r="BM51" s="232"/>
      <c r="BN51" s="232"/>
      <c r="BO51" s="241"/>
      <c r="BP51" s="241"/>
      <c r="BQ51" s="238">
        <v>45</v>
      </c>
      <c r="BR51" s="23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30"/>
    </row>
    <row r="52" spans="1:131" ht="26.25" customHeight="1" x14ac:dyDescent="0.15">
      <c r="A52" s="238">
        <v>25</v>
      </c>
      <c r="B52" s="756"/>
      <c r="C52" s="757"/>
      <c r="D52" s="757"/>
      <c r="E52" s="757"/>
      <c r="F52" s="757"/>
      <c r="G52" s="757"/>
      <c r="H52" s="757"/>
      <c r="I52" s="757"/>
      <c r="J52" s="757"/>
      <c r="K52" s="757"/>
      <c r="L52" s="757"/>
      <c r="M52" s="757"/>
      <c r="N52" s="757"/>
      <c r="O52" s="757"/>
      <c r="P52" s="758"/>
      <c r="Q52" s="840"/>
      <c r="R52" s="841"/>
      <c r="S52" s="841"/>
      <c r="T52" s="841"/>
      <c r="U52" s="841"/>
      <c r="V52" s="841"/>
      <c r="W52" s="841"/>
      <c r="X52" s="841"/>
      <c r="Y52" s="841"/>
      <c r="Z52" s="841"/>
      <c r="AA52" s="841"/>
      <c r="AB52" s="841"/>
      <c r="AC52" s="841"/>
      <c r="AD52" s="841"/>
      <c r="AE52" s="842"/>
      <c r="AF52" s="793"/>
      <c r="AG52" s="794"/>
      <c r="AH52" s="794"/>
      <c r="AI52" s="794"/>
      <c r="AJ52" s="795"/>
      <c r="AK52" s="844"/>
      <c r="AL52" s="841"/>
      <c r="AM52" s="841"/>
      <c r="AN52" s="841"/>
      <c r="AO52" s="841"/>
      <c r="AP52" s="841"/>
      <c r="AQ52" s="841"/>
      <c r="AR52" s="841"/>
      <c r="AS52" s="841"/>
      <c r="AT52" s="841"/>
      <c r="AU52" s="841"/>
      <c r="AV52" s="841"/>
      <c r="AW52" s="841"/>
      <c r="AX52" s="841"/>
      <c r="AY52" s="841"/>
      <c r="AZ52" s="843"/>
      <c r="BA52" s="843"/>
      <c r="BB52" s="843"/>
      <c r="BC52" s="843"/>
      <c r="BD52" s="843"/>
      <c r="BE52" s="748"/>
      <c r="BF52" s="748"/>
      <c r="BG52" s="748"/>
      <c r="BH52" s="748"/>
      <c r="BI52" s="749"/>
      <c r="BJ52" s="232"/>
      <c r="BK52" s="232"/>
      <c r="BL52" s="232"/>
      <c r="BM52" s="232"/>
      <c r="BN52" s="232"/>
      <c r="BO52" s="241"/>
      <c r="BP52" s="241"/>
      <c r="BQ52" s="238">
        <v>46</v>
      </c>
      <c r="BR52" s="23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30"/>
    </row>
    <row r="53" spans="1:131" ht="26.25" customHeight="1" x14ac:dyDescent="0.15">
      <c r="A53" s="238">
        <v>26</v>
      </c>
      <c r="B53" s="756"/>
      <c r="C53" s="757"/>
      <c r="D53" s="757"/>
      <c r="E53" s="757"/>
      <c r="F53" s="757"/>
      <c r="G53" s="757"/>
      <c r="H53" s="757"/>
      <c r="I53" s="757"/>
      <c r="J53" s="757"/>
      <c r="K53" s="757"/>
      <c r="L53" s="757"/>
      <c r="M53" s="757"/>
      <c r="N53" s="757"/>
      <c r="O53" s="757"/>
      <c r="P53" s="758"/>
      <c r="Q53" s="840"/>
      <c r="R53" s="841"/>
      <c r="S53" s="841"/>
      <c r="T53" s="841"/>
      <c r="U53" s="841"/>
      <c r="V53" s="841"/>
      <c r="W53" s="841"/>
      <c r="X53" s="841"/>
      <c r="Y53" s="841"/>
      <c r="Z53" s="841"/>
      <c r="AA53" s="841"/>
      <c r="AB53" s="841"/>
      <c r="AC53" s="841"/>
      <c r="AD53" s="841"/>
      <c r="AE53" s="842"/>
      <c r="AF53" s="793"/>
      <c r="AG53" s="794"/>
      <c r="AH53" s="794"/>
      <c r="AI53" s="794"/>
      <c r="AJ53" s="795"/>
      <c r="AK53" s="844"/>
      <c r="AL53" s="841"/>
      <c r="AM53" s="841"/>
      <c r="AN53" s="841"/>
      <c r="AO53" s="841"/>
      <c r="AP53" s="841"/>
      <c r="AQ53" s="841"/>
      <c r="AR53" s="841"/>
      <c r="AS53" s="841"/>
      <c r="AT53" s="841"/>
      <c r="AU53" s="841"/>
      <c r="AV53" s="841"/>
      <c r="AW53" s="841"/>
      <c r="AX53" s="841"/>
      <c r="AY53" s="841"/>
      <c r="AZ53" s="843"/>
      <c r="BA53" s="843"/>
      <c r="BB53" s="843"/>
      <c r="BC53" s="843"/>
      <c r="BD53" s="843"/>
      <c r="BE53" s="748"/>
      <c r="BF53" s="748"/>
      <c r="BG53" s="748"/>
      <c r="BH53" s="748"/>
      <c r="BI53" s="749"/>
      <c r="BJ53" s="232"/>
      <c r="BK53" s="232"/>
      <c r="BL53" s="232"/>
      <c r="BM53" s="232"/>
      <c r="BN53" s="232"/>
      <c r="BO53" s="241"/>
      <c r="BP53" s="241"/>
      <c r="BQ53" s="238">
        <v>47</v>
      </c>
      <c r="BR53" s="23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30"/>
    </row>
    <row r="54" spans="1:131" ht="26.25" customHeight="1" x14ac:dyDescent="0.15">
      <c r="A54" s="238">
        <v>27</v>
      </c>
      <c r="B54" s="756"/>
      <c r="C54" s="757"/>
      <c r="D54" s="757"/>
      <c r="E54" s="757"/>
      <c r="F54" s="757"/>
      <c r="G54" s="757"/>
      <c r="H54" s="757"/>
      <c r="I54" s="757"/>
      <c r="J54" s="757"/>
      <c r="K54" s="757"/>
      <c r="L54" s="757"/>
      <c r="M54" s="757"/>
      <c r="N54" s="757"/>
      <c r="O54" s="757"/>
      <c r="P54" s="758"/>
      <c r="Q54" s="840"/>
      <c r="R54" s="841"/>
      <c r="S54" s="841"/>
      <c r="T54" s="841"/>
      <c r="U54" s="841"/>
      <c r="V54" s="841"/>
      <c r="W54" s="841"/>
      <c r="X54" s="841"/>
      <c r="Y54" s="841"/>
      <c r="Z54" s="841"/>
      <c r="AA54" s="841"/>
      <c r="AB54" s="841"/>
      <c r="AC54" s="841"/>
      <c r="AD54" s="841"/>
      <c r="AE54" s="842"/>
      <c r="AF54" s="793"/>
      <c r="AG54" s="794"/>
      <c r="AH54" s="794"/>
      <c r="AI54" s="794"/>
      <c r="AJ54" s="795"/>
      <c r="AK54" s="844"/>
      <c r="AL54" s="841"/>
      <c r="AM54" s="841"/>
      <c r="AN54" s="841"/>
      <c r="AO54" s="841"/>
      <c r="AP54" s="841"/>
      <c r="AQ54" s="841"/>
      <c r="AR54" s="841"/>
      <c r="AS54" s="841"/>
      <c r="AT54" s="841"/>
      <c r="AU54" s="841"/>
      <c r="AV54" s="841"/>
      <c r="AW54" s="841"/>
      <c r="AX54" s="841"/>
      <c r="AY54" s="841"/>
      <c r="AZ54" s="843"/>
      <c r="BA54" s="843"/>
      <c r="BB54" s="843"/>
      <c r="BC54" s="843"/>
      <c r="BD54" s="843"/>
      <c r="BE54" s="748"/>
      <c r="BF54" s="748"/>
      <c r="BG54" s="748"/>
      <c r="BH54" s="748"/>
      <c r="BI54" s="749"/>
      <c r="BJ54" s="232"/>
      <c r="BK54" s="232"/>
      <c r="BL54" s="232"/>
      <c r="BM54" s="232"/>
      <c r="BN54" s="232"/>
      <c r="BO54" s="241"/>
      <c r="BP54" s="241"/>
      <c r="BQ54" s="238">
        <v>48</v>
      </c>
      <c r="BR54" s="23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30"/>
    </row>
    <row r="55" spans="1:131" ht="26.25" customHeight="1" x14ac:dyDescent="0.15">
      <c r="A55" s="238">
        <v>28</v>
      </c>
      <c r="B55" s="756"/>
      <c r="C55" s="757"/>
      <c r="D55" s="757"/>
      <c r="E55" s="757"/>
      <c r="F55" s="757"/>
      <c r="G55" s="757"/>
      <c r="H55" s="757"/>
      <c r="I55" s="757"/>
      <c r="J55" s="757"/>
      <c r="K55" s="757"/>
      <c r="L55" s="757"/>
      <c r="M55" s="757"/>
      <c r="N55" s="757"/>
      <c r="O55" s="757"/>
      <c r="P55" s="758"/>
      <c r="Q55" s="840"/>
      <c r="R55" s="841"/>
      <c r="S55" s="841"/>
      <c r="T55" s="841"/>
      <c r="U55" s="841"/>
      <c r="V55" s="841"/>
      <c r="W55" s="841"/>
      <c r="X55" s="841"/>
      <c r="Y55" s="841"/>
      <c r="Z55" s="841"/>
      <c r="AA55" s="841"/>
      <c r="AB55" s="841"/>
      <c r="AC55" s="841"/>
      <c r="AD55" s="841"/>
      <c r="AE55" s="842"/>
      <c r="AF55" s="793"/>
      <c r="AG55" s="794"/>
      <c r="AH55" s="794"/>
      <c r="AI55" s="794"/>
      <c r="AJ55" s="795"/>
      <c r="AK55" s="844"/>
      <c r="AL55" s="841"/>
      <c r="AM55" s="841"/>
      <c r="AN55" s="841"/>
      <c r="AO55" s="841"/>
      <c r="AP55" s="841"/>
      <c r="AQ55" s="841"/>
      <c r="AR55" s="841"/>
      <c r="AS55" s="841"/>
      <c r="AT55" s="841"/>
      <c r="AU55" s="841"/>
      <c r="AV55" s="841"/>
      <c r="AW55" s="841"/>
      <c r="AX55" s="841"/>
      <c r="AY55" s="841"/>
      <c r="AZ55" s="843"/>
      <c r="BA55" s="843"/>
      <c r="BB55" s="843"/>
      <c r="BC55" s="843"/>
      <c r="BD55" s="843"/>
      <c r="BE55" s="748"/>
      <c r="BF55" s="748"/>
      <c r="BG55" s="748"/>
      <c r="BH55" s="748"/>
      <c r="BI55" s="749"/>
      <c r="BJ55" s="232"/>
      <c r="BK55" s="232"/>
      <c r="BL55" s="232"/>
      <c r="BM55" s="232"/>
      <c r="BN55" s="232"/>
      <c r="BO55" s="241"/>
      <c r="BP55" s="241"/>
      <c r="BQ55" s="238">
        <v>49</v>
      </c>
      <c r="BR55" s="23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30"/>
    </row>
    <row r="56" spans="1:131" ht="26.25" customHeight="1" x14ac:dyDescent="0.15">
      <c r="A56" s="238">
        <v>29</v>
      </c>
      <c r="B56" s="756"/>
      <c r="C56" s="757"/>
      <c r="D56" s="757"/>
      <c r="E56" s="757"/>
      <c r="F56" s="757"/>
      <c r="G56" s="757"/>
      <c r="H56" s="757"/>
      <c r="I56" s="757"/>
      <c r="J56" s="757"/>
      <c r="K56" s="757"/>
      <c r="L56" s="757"/>
      <c r="M56" s="757"/>
      <c r="N56" s="757"/>
      <c r="O56" s="757"/>
      <c r="P56" s="758"/>
      <c r="Q56" s="840"/>
      <c r="R56" s="841"/>
      <c r="S56" s="841"/>
      <c r="T56" s="841"/>
      <c r="U56" s="841"/>
      <c r="V56" s="841"/>
      <c r="W56" s="841"/>
      <c r="X56" s="841"/>
      <c r="Y56" s="841"/>
      <c r="Z56" s="841"/>
      <c r="AA56" s="841"/>
      <c r="AB56" s="841"/>
      <c r="AC56" s="841"/>
      <c r="AD56" s="841"/>
      <c r="AE56" s="842"/>
      <c r="AF56" s="793"/>
      <c r="AG56" s="794"/>
      <c r="AH56" s="794"/>
      <c r="AI56" s="794"/>
      <c r="AJ56" s="795"/>
      <c r="AK56" s="844"/>
      <c r="AL56" s="841"/>
      <c r="AM56" s="841"/>
      <c r="AN56" s="841"/>
      <c r="AO56" s="841"/>
      <c r="AP56" s="841"/>
      <c r="AQ56" s="841"/>
      <c r="AR56" s="841"/>
      <c r="AS56" s="841"/>
      <c r="AT56" s="841"/>
      <c r="AU56" s="841"/>
      <c r="AV56" s="841"/>
      <c r="AW56" s="841"/>
      <c r="AX56" s="841"/>
      <c r="AY56" s="841"/>
      <c r="AZ56" s="843"/>
      <c r="BA56" s="843"/>
      <c r="BB56" s="843"/>
      <c r="BC56" s="843"/>
      <c r="BD56" s="843"/>
      <c r="BE56" s="748"/>
      <c r="BF56" s="748"/>
      <c r="BG56" s="748"/>
      <c r="BH56" s="748"/>
      <c r="BI56" s="749"/>
      <c r="BJ56" s="232"/>
      <c r="BK56" s="232"/>
      <c r="BL56" s="232"/>
      <c r="BM56" s="232"/>
      <c r="BN56" s="232"/>
      <c r="BO56" s="241"/>
      <c r="BP56" s="241"/>
      <c r="BQ56" s="238">
        <v>50</v>
      </c>
      <c r="BR56" s="23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30"/>
    </row>
    <row r="57" spans="1:131" ht="26.25" customHeight="1" x14ac:dyDescent="0.15">
      <c r="A57" s="238">
        <v>30</v>
      </c>
      <c r="B57" s="756"/>
      <c r="C57" s="757"/>
      <c r="D57" s="757"/>
      <c r="E57" s="757"/>
      <c r="F57" s="757"/>
      <c r="G57" s="757"/>
      <c r="H57" s="757"/>
      <c r="I57" s="757"/>
      <c r="J57" s="757"/>
      <c r="K57" s="757"/>
      <c r="L57" s="757"/>
      <c r="M57" s="757"/>
      <c r="N57" s="757"/>
      <c r="O57" s="757"/>
      <c r="P57" s="758"/>
      <c r="Q57" s="840"/>
      <c r="R57" s="841"/>
      <c r="S57" s="841"/>
      <c r="T57" s="841"/>
      <c r="U57" s="841"/>
      <c r="V57" s="841"/>
      <c r="W57" s="841"/>
      <c r="X57" s="841"/>
      <c r="Y57" s="841"/>
      <c r="Z57" s="841"/>
      <c r="AA57" s="841"/>
      <c r="AB57" s="841"/>
      <c r="AC57" s="841"/>
      <c r="AD57" s="841"/>
      <c r="AE57" s="842"/>
      <c r="AF57" s="793"/>
      <c r="AG57" s="794"/>
      <c r="AH57" s="794"/>
      <c r="AI57" s="794"/>
      <c r="AJ57" s="795"/>
      <c r="AK57" s="844"/>
      <c r="AL57" s="841"/>
      <c r="AM57" s="841"/>
      <c r="AN57" s="841"/>
      <c r="AO57" s="841"/>
      <c r="AP57" s="841"/>
      <c r="AQ57" s="841"/>
      <c r="AR57" s="841"/>
      <c r="AS57" s="841"/>
      <c r="AT57" s="841"/>
      <c r="AU57" s="841"/>
      <c r="AV57" s="841"/>
      <c r="AW57" s="841"/>
      <c r="AX57" s="841"/>
      <c r="AY57" s="841"/>
      <c r="AZ57" s="843"/>
      <c r="BA57" s="843"/>
      <c r="BB57" s="843"/>
      <c r="BC57" s="843"/>
      <c r="BD57" s="843"/>
      <c r="BE57" s="748"/>
      <c r="BF57" s="748"/>
      <c r="BG57" s="748"/>
      <c r="BH57" s="748"/>
      <c r="BI57" s="749"/>
      <c r="BJ57" s="232"/>
      <c r="BK57" s="232"/>
      <c r="BL57" s="232"/>
      <c r="BM57" s="232"/>
      <c r="BN57" s="232"/>
      <c r="BO57" s="241"/>
      <c r="BP57" s="241"/>
      <c r="BQ57" s="238">
        <v>51</v>
      </c>
      <c r="BR57" s="23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30"/>
    </row>
    <row r="58" spans="1:131" ht="26.25" customHeight="1" x14ac:dyDescent="0.15">
      <c r="A58" s="238">
        <v>31</v>
      </c>
      <c r="B58" s="756"/>
      <c r="C58" s="757"/>
      <c r="D58" s="757"/>
      <c r="E58" s="757"/>
      <c r="F58" s="757"/>
      <c r="G58" s="757"/>
      <c r="H58" s="757"/>
      <c r="I58" s="757"/>
      <c r="J58" s="757"/>
      <c r="K58" s="757"/>
      <c r="L58" s="757"/>
      <c r="M58" s="757"/>
      <c r="N58" s="757"/>
      <c r="O58" s="757"/>
      <c r="P58" s="758"/>
      <c r="Q58" s="840"/>
      <c r="R58" s="841"/>
      <c r="S58" s="841"/>
      <c r="T58" s="841"/>
      <c r="U58" s="841"/>
      <c r="V58" s="841"/>
      <c r="W58" s="841"/>
      <c r="X58" s="841"/>
      <c r="Y58" s="841"/>
      <c r="Z58" s="841"/>
      <c r="AA58" s="841"/>
      <c r="AB58" s="841"/>
      <c r="AC58" s="841"/>
      <c r="AD58" s="841"/>
      <c r="AE58" s="842"/>
      <c r="AF58" s="793"/>
      <c r="AG58" s="794"/>
      <c r="AH58" s="794"/>
      <c r="AI58" s="794"/>
      <c r="AJ58" s="795"/>
      <c r="AK58" s="844"/>
      <c r="AL58" s="841"/>
      <c r="AM58" s="841"/>
      <c r="AN58" s="841"/>
      <c r="AO58" s="841"/>
      <c r="AP58" s="841"/>
      <c r="AQ58" s="841"/>
      <c r="AR58" s="841"/>
      <c r="AS58" s="841"/>
      <c r="AT58" s="841"/>
      <c r="AU58" s="841"/>
      <c r="AV58" s="841"/>
      <c r="AW58" s="841"/>
      <c r="AX58" s="841"/>
      <c r="AY58" s="841"/>
      <c r="AZ58" s="843"/>
      <c r="BA58" s="843"/>
      <c r="BB58" s="843"/>
      <c r="BC58" s="843"/>
      <c r="BD58" s="843"/>
      <c r="BE58" s="748"/>
      <c r="BF58" s="748"/>
      <c r="BG58" s="748"/>
      <c r="BH58" s="748"/>
      <c r="BI58" s="749"/>
      <c r="BJ58" s="232"/>
      <c r="BK58" s="232"/>
      <c r="BL58" s="232"/>
      <c r="BM58" s="232"/>
      <c r="BN58" s="232"/>
      <c r="BO58" s="241"/>
      <c r="BP58" s="241"/>
      <c r="BQ58" s="238">
        <v>52</v>
      </c>
      <c r="BR58" s="23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30"/>
    </row>
    <row r="59" spans="1:131" ht="26.25" customHeight="1" x14ac:dyDescent="0.15">
      <c r="A59" s="238">
        <v>32</v>
      </c>
      <c r="B59" s="756"/>
      <c r="C59" s="757"/>
      <c r="D59" s="757"/>
      <c r="E59" s="757"/>
      <c r="F59" s="757"/>
      <c r="G59" s="757"/>
      <c r="H59" s="757"/>
      <c r="I59" s="757"/>
      <c r="J59" s="757"/>
      <c r="K59" s="757"/>
      <c r="L59" s="757"/>
      <c r="M59" s="757"/>
      <c r="N59" s="757"/>
      <c r="O59" s="757"/>
      <c r="P59" s="758"/>
      <c r="Q59" s="840"/>
      <c r="R59" s="841"/>
      <c r="S59" s="841"/>
      <c r="T59" s="841"/>
      <c r="U59" s="841"/>
      <c r="V59" s="841"/>
      <c r="W59" s="841"/>
      <c r="X59" s="841"/>
      <c r="Y59" s="841"/>
      <c r="Z59" s="841"/>
      <c r="AA59" s="841"/>
      <c r="AB59" s="841"/>
      <c r="AC59" s="841"/>
      <c r="AD59" s="841"/>
      <c r="AE59" s="842"/>
      <c r="AF59" s="793"/>
      <c r="AG59" s="794"/>
      <c r="AH59" s="794"/>
      <c r="AI59" s="794"/>
      <c r="AJ59" s="795"/>
      <c r="AK59" s="844"/>
      <c r="AL59" s="841"/>
      <c r="AM59" s="841"/>
      <c r="AN59" s="841"/>
      <c r="AO59" s="841"/>
      <c r="AP59" s="841"/>
      <c r="AQ59" s="841"/>
      <c r="AR59" s="841"/>
      <c r="AS59" s="841"/>
      <c r="AT59" s="841"/>
      <c r="AU59" s="841"/>
      <c r="AV59" s="841"/>
      <c r="AW59" s="841"/>
      <c r="AX59" s="841"/>
      <c r="AY59" s="841"/>
      <c r="AZ59" s="843"/>
      <c r="BA59" s="843"/>
      <c r="BB59" s="843"/>
      <c r="BC59" s="843"/>
      <c r="BD59" s="843"/>
      <c r="BE59" s="748"/>
      <c r="BF59" s="748"/>
      <c r="BG59" s="748"/>
      <c r="BH59" s="748"/>
      <c r="BI59" s="749"/>
      <c r="BJ59" s="232"/>
      <c r="BK59" s="232"/>
      <c r="BL59" s="232"/>
      <c r="BM59" s="232"/>
      <c r="BN59" s="232"/>
      <c r="BO59" s="241"/>
      <c r="BP59" s="241"/>
      <c r="BQ59" s="238">
        <v>53</v>
      </c>
      <c r="BR59" s="23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30"/>
    </row>
    <row r="60" spans="1:131" ht="26.25" customHeight="1" x14ac:dyDescent="0.15">
      <c r="A60" s="238">
        <v>33</v>
      </c>
      <c r="B60" s="756"/>
      <c r="C60" s="757"/>
      <c r="D60" s="757"/>
      <c r="E60" s="757"/>
      <c r="F60" s="757"/>
      <c r="G60" s="757"/>
      <c r="H60" s="757"/>
      <c r="I60" s="757"/>
      <c r="J60" s="757"/>
      <c r="K60" s="757"/>
      <c r="L60" s="757"/>
      <c r="M60" s="757"/>
      <c r="N60" s="757"/>
      <c r="O60" s="757"/>
      <c r="P60" s="758"/>
      <c r="Q60" s="840"/>
      <c r="R60" s="841"/>
      <c r="S60" s="841"/>
      <c r="T60" s="841"/>
      <c r="U60" s="841"/>
      <c r="V60" s="841"/>
      <c r="W60" s="841"/>
      <c r="X60" s="841"/>
      <c r="Y60" s="841"/>
      <c r="Z60" s="841"/>
      <c r="AA60" s="841"/>
      <c r="AB60" s="841"/>
      <c r="AC60" s="841"/>
      <c r="AD60" s="841"/>
      <c r="AE60" s="842"/>
      <c r="AF60" s="793"/>
      <c r="AG60" s="794"/>
      <c r="AH60" s="794"/>
      <c r="AI60" s="794"/>
      <c r="AJ60" s="795"/>
      <c r="AK60" s="844"/>
      <c r="AL60" s="841"/>
      <c r="AM60" s="841"/>
      <c r="AN60" s="841"/>
      <c r="AO60" s="841"/>
      <c r="AP60" s="841"/>
      <c r="AQ60" s="841"/>
      <c r="AR60" s="841"/>
      <c r="AS60" s="841"/>
      <c r="AT60" s="841"/>
      <c r="AU60" s="841"/>
      <c r="AV60" s="841"/>
      <c r="AW60" s="841"/>
      <c r="AX60" s="841"/>
      <c r="AY60" s="841"/>
      <c r="AZ60" s="843"/>
      <c r="BA60" s="843"/>
      <c r="BB60" s="843"/>
      <c r="BC60" s="843"/>
      <c r="BD60" s="843"/>
      <c r="BE60" s="748"/>
      <c r="BF60" s="748"/>
      <c r="BG60" s="748"/>
      <c r="BH60" s="748"/>
      <c r="BI60" s="749"/>
      <c r="BJ60" s="232"/>
      <c r="BK60" s="232"/>
      <c r="BL60" s="232"/>
      <c r="BM60" s="232"/>
      <c r="BN60" s="232"/>
      <c r="BO60" s="241"/>
      <c r="BP60" s="241"/>
      <c r="BQ60" s="238">
        <v>54</v>
      </c>
      <c r="BR60" s="23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30"/>
    </row>
    <row r="61" spans="1:131" ht="26.25" customHeight="1" thickBot="1" x14ac:dyDescent="0.2">
      <c r="A61" s="238">
        <v>34</v>
      </c>
      <c r="B61" s="756"/>
      <c r="C61" s="757"/>
      <c r="D61" s="757"/>
      <c r="E61" s="757"/>
      <c r="F61" s="757"/>
      <c r="G61" s="757"/>
      <c r="H61" s="757"/>
      <c r="I61" s="757"/>
      <c r="J61" s="757"/>
      <c r="K61" s="757"/>
      <c r="L61" s="757"/>
      <c r="M61" s="757"/>
      <c r="N61" s="757"/>
      <c r="O61" s="757"/>
      <c r="P61" s="758"/>
      <c r="Q61" s="840"/>
      <c r="R61" s="841"/>
      <c r="S61" s="841"/>
      <c r="T61" s="841"/>
      <c r="U61" s="841"/>
      <c r="V61" s="841"/>
      <c r="W61" s="841"/>
      <c r="X61" s="841"/>
      <c r="Y61" s="841"/>
      <c r="Z61" s="841"/>
      <c r="AA61" s="841"/>
      <c r="AB61" s="841"/>
      <c r="AC61" s="841"/>
      <c r="AD61" s="841"/>
      <c r="AE61" s="842"/>
      <c r="AF61" s="793"/>
      <c r="AG61" s="794"/>
      <c r="AH61" s="794"/>
      <c r="AI61" s="794"/>
      <c r="AJ61" s="795"/>
      <c r="AK61" s="844"/>
      <c r="AL61" s="841"/>
      <c r="AM61" s="841"/>
      <c r="AN61" s="841"/>
      <c r="AO61" s="841"/>
      <c r="AP61" s="841"/>
      <c r="AQ61" s="841"/>
      <c r="AR61" s="841"/>
      <c r="AS61" s="841"/>
      <c r="AT61" s="841"/>
      <c r="AU61" s="841"/>
      <c r="AV61" s="841"/>
      <c r="AW61" s="841"/>
      <c r="AX61" s="841"/>
      <c r="AY61" s="841"/>
      <c r="AZ61" s="843"/>
      <c r="BA61" s="843"/>
      <c r="BB61" s="843"/>
      <c r="BC61" s="843"/>
      <c r="BD61" s="843"/>
      <c r="BE61" s="748"/>
      <c r="BF61" s="748"/>
      <c r="BG61" s="748"/>
      <c r="BH61" s="748"/>
      <c r="BI61" s="749"/>
      <c r="BJ61" s="232"/>
      <c r="BK61" s="232"/>
      <c r="BL61" s="232"/>
      <c r="BM61" s="232"/>
      <c r="BN61" s="232"/>
      <c r="BO61" s="241"/>
      <c r="BP61" s="241"/>
      <c r="BQ61" s="238">
        <v>55</v>
      </c>
      <c r="BR61" s="23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30"/>
    </row>
    <row r="62" spans="1:131" ht="26.25" customHeight="1" x14ac:dyDescent="0.15">
      <c r="A62" s="238">
        <v>35</v>
      </c>
      <c r="B62" s="756"/>
      <c r="C62" s="757"/>
      <c r="D62" s="757"/>
      <c r="E62" s="757"/>
      <c r="F62" s="757"/>
      <c r="G62" s="757"/>
      <c r="H62" s="757"/>
      <c r="I62" s="757"/>
      <c r="J62" s="757"/>
      <c r="K62" s="757"/>
      <c r="L62" s="757"/>
      <c r="M62" s="757"/>
      <c r="N62" s="757"/>
      <c r="O62" s="757"/>
      <c r="P62" s="758"/>
      <c r="Q62" s="840"/>
      <c r="R62" s="841"/>
      <c r="S62" s="841"/>
      <c r="T62" s="841"/>
      <c r="U62" s="841"/>
      <c r="V62" s="841"/>
      <c r="W62" s="841"/>
      <c r="X62" s="841"/>
      <c r="Y62" s="841"/>
      <c r="Z62" s="841"/>
      <c r="AA62" s="841"/>
      <c r="AB62" s="841"/>
      <c r="AC62" s="841"/>
      <c r="AD62" s="841"/>
      <c r="AE62" s="842"/>
      <c r="AF62" s="793"/>
      <c r="AG62" s="794"/>
      <c r="AH62" s="794"/>
      <c r="AI62" s="794"/>
      <c r="AJ62" s="795"/>
      <c r="AK62" s="844"/>
      <c r="AL62" s="841"/>
      <c r="AM62" s="841"/>
      <c r="AN62" s="841"/>
      <c r="AO62" s="841"/>
      <c r="AP62" s="841"/>
      <c r="AQ62" s="841"/>
      <c r="AR62" s="841"/>
      <c r="AS62" s="841"/>
      <c r="AT62" s="841"/>
      <c r="AU62" s="841"/>
      <c r="AV62" s="841"/>
      <c r="AW62" s="841"/>
      <c r="AX62" s="841"/>
      <c r="AY62" s="841"/>
      <c r="AZ62" s="843"/>
      <c r="BA62" s="843"/>
      <c r="BB62" s="843"/>
      <c r="BC62" s="843"/>
      <c r="BD62" s="843"/>
      <c r="BE62" s="748"/>
      <c r="BF62" s="748"/>
      <c r="BG62" s="748"/>
      <c r="BH62" s="748"/>
      <c r="BI62" s="749"/>
      <c r="BJ62" s="852" t="s">
        <v>394</v>
      </c>
      <c r="BK62" s="813"/>
      <c r="BL62" s="813"/>
      <c r="BM62" s="813"/>
      <c r="BN62" s="814"/>
      <c r="BO62" s="241"/>
      <c r="BP62" s="241"/>
      <c r="BQ62" s="238">
        <v>56</v>
      </c>
      <c r="BR62" s="23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30"/>
    </row>
    <row r="63" spans="1:131" ht="26.25" customHeight="1" thickBot="1" x14ac:dyDescent="0.2">
      <c r="A63" s="240" t="s">
        <v>376</v>
      </c>
      <c r="B63" s="796" t="s">
        <v>395</v>
      </c>
      <c r="C63" s="797"/>
      <c r="D63" s="797"/>
      <c r="E63" s="797"/>
      <c r="F63" s="797"/>
      <c r="G63" s="797"/>
      <c r="H63" s="797"/>
      <c r="I63" s="797"/>
      <c r="J63" s="797"/>
      <c r="K63" s="797"/>
      <c r="L63" s="797"/>
      <c r="M63" s="797"/>
      <c r="N63" s="797"/>
      <c r="O63" s="797"/>
      <c r="P63" s="798"/>
      <c r="Q63" s="845"/>
      <c r="R63" s="846"/>
      <c r="S63" s="846"/>
      <c r="T63" s="846"/>
      <c r="U63" s="846"/>
      <c r="V63" s="846"/>
      <c r="W63" s="846"/>
      <c r="X63" s="846"/>
      <c r="Y63" s="846"/>
      <c r="Z63" s="846"/>
      <c r="AA63" s="846"/>
      <c r="AB63" s="846"/>
      <c r="AC63" s="846"/>
      <c r="AD63" s="846"/>
      <c r="AE63" s="847"/>
      <c r="AF63" s="848">
        <v>4727</v>
      </c>
      <c r="AG63" s="849"/>
      <c r="AH63" s="849"/>
      <c r="AI63" s="849"/>
      <c r="AJ63" s="850"/>
      <c r="AK63" s="851"/>
      <c r="AL63" s="846"/>
      <c r="AM63" s="846"/>
      <c r="AN63" s="846"/>
      <c r="AO63" s="846"/>
      <c r="AP63" s="849">
        <v>6130</v>
      </c>
      <c r="AQ63" s="849"/>
      <c r="AR63" s="849"/>
      <c r="AS63" s="849"/>
      <c r="AT63" s="849"/>
      <c r="AU63" s="849">
        <v>3981</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9" t="s">
        <v>383</v>
      </c>
      <c r="AG66" s="822"/>
      <c r="AH66" s="822"/>
      <c r="AI66" s="822"/>
      <c r="AJ66" s="860"/>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5"/>
      <c r="AH67" s="825"/>
      <c r="AI67" s="825"/>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544</v>
      </c>
      <c r="C68" s="875"/>
      <c r="D68" s="875"/>
      <c r="E68" s="875"/>
      <c r="F68" s="875"/>
      <c r="G68" s="875"/>
      <c r="H68" s="875"/>
      <c r="I68" s="875"/>
      <c r="J68" s="875"/>
      <c r="K68" s="875"/>
      <c r="L68" s="875"/>
      <c r="M68" s="875"/>
      <c r="N68" s="875"/>
      <c r="O68" s="875"/>
      <c r="P68" s="876"/>
      <c r="Q68" s="877">
        <v>8593</v>
      </c>
      <c r="R68" s="871"/>
      <c r="S68" s="871"/>
      <c r="T68" s="871"/>
      <c r="U68" s="871"/>
      <c r="V68" s="871">
        <v>7983</v>
      </c>
      <c r="W68" s="871"/>
      <c r="X68" s="871"/>
      <c r="Y68" s="871"/>
      <c r="Z68" s="871"/>
      <c r="AA68" s="871">
        <v>610</v>
      </c>
      <c r="AB68" s="871"/>
      <c r="AC68" s="871"/>
      <c r="AD68" s="871"/>
      <c r="AE68" s="871"/>
      <c r="AF68" s="871">
        <v>610</v>
      </c>
      <c r="AG68" s="871"/>
      <c r="AH68" s="871"/>
      <c r="AI68" s="871"/>
      <c r="AJ68" s="871"/>
      <c r="AK68" s="871">
        <v>296</v>
      </c>
      <c r="AL68" s="871"/>
      <c r="AM68" s="871"/>
      <c r="AN68" s="871"/>
      <c r="AO68" s="871"/>
      <c r="AP68" s="871">
        <v>0</v>
      </c>
      <c r="AQ68" s="871"/>
      <c r="AR68" s="871"/>
      <c r="AS68" s="871"/>
      <c r="AT68" s="871"/>
      <c r="AU68" s="871" t="s">
        <v>550</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743" t="s">
        <v>545</v>
      </c>
      <c r="C69" s="744"/>
      <c r="D69" s="744"/>
      <c r="E69" s="744"/>
      <c r="F69" s="744"/>
      <c r="G69" s="744"/>
      <c r="H69" s="744"/>
      <c r="I69" s="744"/>
      <c r="J69" s="744"/>
      <c r="K69" s="744"/>
      <c r="L69" s="744"/>
      <c r="M69" s="744"/>
      <c r="N69" s="744"/>
      <c r="O69" s="744"/>
      <c r="P69" s="745"/>
      <c r="Q69" s="746">
        <v>167</v>
      </c>
      <c r="R69" s="747"/>
      <c r="S69" s="747"/>
      <c r="T69" s="747"/>
      <c r="U69" s="747"/>
      <c r="V69" s="747">
        <v>147</v>
      </c>
      <c r="W69" s="747"/>
      <c r="X69" s="747"/>
      <c r="Y69" s="747"/>
      <c r="Z69" s="747"/>
      <c r="AA69" s="747">
        <v>20</v>
      </c>
      <c r="AB69" s="747"/>
      <c r="AC69" s="747"/>
      <c r="AD69" s="747"/>
      <c r="AE69" s="747"/>
      <c r="AF69" s="747">
        <v>20</v>
      </c>
      <c r="AG69" s="747"/>
      <c r="AH69" s="747"/>
      <c r="AI69" s="747"/>
      <c r="AJ69" s="747"/>
      <c r="AK69" s="747">
        <v>6</v>
      </c>
      <c r="AL69" s="747"/>
      <c r="AM69" s="747"/>
      <c r="AN69" s="747"/>
      <c r="AO69" s="747"/>
      <c r="AP69" s="747">
        <v>0</v>
      </c>
      <c r="AQ69" s="747"/>
      <c r="AR69" s="747"/>
      <c r="AS69" s="747"/>
      <c r="AT69" s="747"/>
      <c r="AU69" s="747" t="s">
        <v>550</v>
      </c>
      <c r="AV69" s="747"/>
      <c r="AW69" s="747"/>
      <c r="AX69" s="747"/>
      <c r="AY69" s="747"/>
      <c r="AZ69" s="748"/>
      <c r="BA69" s="748"/>
      <c r="BB69" s="748"/>
      <c r="BC69" s="748"/>
      <c r="BD69" s="749"/>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743" t="s">
        <v>546</v>
      </c>
      <c r="C70" s="744"/>
      <c r="D70" s="744"/>
      <c r="E70" s="744"/>
      <c r="F70" s="744"/>
      <c r="G70" s="744"/>
      <c r="H70" s="744"/>
      <c r="I70" s="744"/>
      <c r="J70" s="744"/>
      <c r="K70" s="744"/>
      <c r="L70" s="744"/>
      <c r="M70" s="744"/>
      <c r="N70" s="744"/>
      <c r="O70" s="744"/>
      <c r="P70" s="745"/>
      <c r="Q70" s="746">
        <v>2060</v>
      </c>
      <c r="R70" s="747"/>
      <c r="S70" s="747"/>
      <c r="T70" s="747"/>
      <c r="U70" s="747"/>
      <c r="V70" s="747">
        <v>2040</v>
      </c>
      <c r="W70" s="747"/>
      <c r="X70" s="747"/>
      <c r="Y70" s="747"/>
      <c r="Z70" s="747"/>
      <c r="AA70" s="747">
        <v>20</v>
      </c>
      <c r="AB70" s="747"/>
      <c r="AC70" s="747"/>
      <c r="AD70" s="747"/>
      <c r="AE70" s="747"/>
      <c r="AF70" s="747">
        <v>20</v>
      </c>
      <c r="AG70" s="747"/>
      <c r="AH70" s="747"/>
      <c r="AI70" s="747"/>
      <c r="AJ70" s="747"/>
      <c r="AK70" s="747">
        <v>13</v>
      </c>
      <c r="AL70" s="747"/>
      <c r="AM70" s="747"/>
      <c r="AN70" s="747"/>
      <c r="AO70" s="747"/>
      <c r="AP70" s="747">
        <v>225</v>
      </c>
      <c r="AQ70" s="747"/>
      <c r="AR70" s="747"/>
      <c r="AS70" s="747"/>
      <c r="AT70" s="747"/>
      <c r="AU70" s="747" t="s">
        <v>550</v>
      </c>
      <c r="AV70" s="747"/>
      <c r="AW70" s="747"/>
      <c r="AX70" s="747"/>
      <c r="AY70" s="747"/>
      <c r="AZ70" s="748"/>
      <c r="BA70" s="748"/>
      <c r="BB70" s="748"/>
      <c r="BC70" s="748"/>
      <c r="BD70" s="749"/>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743" t="s">
        <v>547</v>
      </c>
      <c r="C71" s="744"/>
      <c r="D71" s="744"/>
      <c r="E71" s="744"/>
      <c r="F71" s="744"/>
      <c r="G71" s="744"/>
      <c r="H71" s="744"/>
      <c r="I71" s="744"/>
      <c r="J71" s="744"/>
      <c r="K71" s="744"/>
      <c r="L71" s="744"/>
      <c r="M71" s="744"/>
      <c r="N71" s="744"/>
      <c r="O71" s="744"/>
      <c r="P71" s="745"/>
      <c r="Q71" s="746">
        <v>1494</v>
      </c>
      <c r="R71" s="747"/>
      <c r="S71" s="747"/>
      <c r="T71" s="747"/>
      <c r="U71" s="747"/>
      <c r="V71" s="747">
        <v>1409</v>
      </c>
      <c r="W71" s="747"/>
      <c r="X71" s="747"/>
      <c r="Y71" s="747"/>
      <c r="Z71" s="747"/>
      <c r="AA71" s="747">
        <v>85</v>
      </c>
      <c r="AB71" s="747"/>
      <c r="AC71" s="747"/>
      <c r="AD71" s="747"/>
      <c r="AE71" s="747"/>
      <c r="AF71" s="747">
        <v>85</v>
      </c>
      <c r="AG71" s="747"/>
      <c r="AH71" s="747"/>
      <c r="AI71" s="747"/>
      <c r="AJ71" s="747"/>
      <c r="AK71" s="747">
        <v>82</v>
      </c>
      <c r="AL71" s="747"/>
      <c r="AM71" s="747"/>
      <c r="AN71" s="747"/>
      <c r="AO71" s="747"/>
      <c r="AP71" s="747">
        <v>37</v>
      </c>
      <c r="AQ71" s="747"/>
      <c r="AR71" s="747"/>
      <c r="AS71" s="747"/>
      <c r="AT71" s="747"/>
      <c r="AU71" s="747" t="s">
        <v>550</v>
      </c>
      <c r="AV71" s="747"/>
      <c r="AW71" s="747"/>
      <c r="AX71" s="747"/>
      <c r="AY71" s="747"/>
      <c r="AZ71" s="748"/>
      <c r="BA71" s="748"/>
      <c r="BB71" s="748"/>
      <c r="BC71" s="748"/>
      <c r="BD71" s="749"/>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743" t="s">
        <v>548</v>
      </c>
      <c r="C72" s="744"/>
      <c r="D72" s="744"/>
      <c r="E72" s="744"/>
      <c r="F72" s="744"/>
      <c r="G72" s="744"/>
      <c r="H72" s="744"/>
      <c r="I72" s="744"/>
      <c r="J72" s="744"/>
      <c r="K72" s="744"/>
      <c r="L72" s="744"/>
      <c r="M72" s="744"/>
      <c r="N72" s="744"/>
      <c r="O72" s="744"/>
      <c r="P72" s="745"/>
      <c r="Q72" s="746">
        <v>110</v>
      </c>
      <c r="R72" s="747"/>
      <c r="S72" s="747"/>
      <c r="T72" s="747"/>
      <c r="U72" s="747"/>
      <c r="V72" s="747">
        <v>93</v>
      </c>
      <c r="W72" s="747"/>
      <c r="X72" s="747"/>
      <c r="Y72" s="747"/>
      <c r="Z72" s="747"/>
      <c r="AA72" s="747">
        <v>17</v>
      </c>
      <c r="AB72" s="747"/>
      <c r="AC72" s="747"/>
      <c r="AD72" s="747"/>
      <c r="AE72" s="747"/>
      <c r="AF72" s="747">
        <v>17</v>
      </c>
      <c r="AG72" s="747"/>
      <c r="AH72" s="747"/>
      <c r="AI72" s="747"/>
      <c r="AJ72" s="747"/>
      <c r="AK72" s="747">
        <v>5</v>
      </c>
      <c r="AL72" s="747"/>
      <c r="AM72" s="747"/>
      <c r="AN72" s="747"/>
      <c r="AO72" s="747"/>
      <c r="AP72" s="747">
        <v>0</v>
      </c>
      <c r="AQ72" s="747"/>
      <c r="AR72" s="747"/>
      <c r="AS72" s="747"/>
      <c r="AT72" s="747"/>
      <c r="AU72" s="747" t="s">
        <v>550</v>
      </c>
      <c r="AV72" s="747"/>
      <c r="AW72" s="747"/>
      <c r="AX72" s="747"/>
      <c r="AY72" s="747"/>
      <c r="AZ72" s="748"/>
      <c r="BA72" s="748"/>
      <c r="BB72" s="748"/>
      <c r="BC72" s="748"/>
      <c r="BD72" s="749"/>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743" t="s">
        <v>549</v>
      </c>
      <c r="C73" s="744"/>
      <c r="D73" s="744"/>
      <c r="E73" s="744"/>
      <c r="F73" s="744"/>
      <c r="G73" s="744"/>
      <c r="H73" s="744"/>
      <c r="I73" s="744"/>
      <c r="J73" s="744"/>
      <c r="K73" s="744"/>
      <c r="L73" s="744"/>
      <c r="M73" s="744"/>
      <c r="N73" s="744"/>
      <c r="O73" s="744"/>
      <c r="P73" s="745"/>
      <c r="Q73" s="746">
        <v>293727</v>
      </c>
      <c r="R73" s="747"/>
      <c r="S73" s="747"/>
      <c r="T73" s="747"/>
      <c r="U73" s="747"/>
      <c r="V73" s="747">
        <v>290111</v>
      </c>
      <c r="W73" s="747"/>
      <c r="X73" s="747"/>
      <c r="Y73" s="747"/>
      <c r="Z73" s="747"/>
      <c r="AA73" s="747">
        <v>3616</v>
      </c>
      <c r="AB73" s="747"/>
      <c r="AC73" s="747"/>
      <c r="AD73" s="747"/>
      <c r="AE73" s="747"/>
      <c r="AF73" s="747">
        <v>3616</v>
      </c>
      <c r="AG73" s="747"/>
      <c r="AH73" s="747"/>
      <c r="AI73" s="747"/>
      <c r="AJ73" s="747"/>
      <c r="AK73" s="747">
        <v>27</v>
      </c>
      <c r="AL73" s="747"/>
      <c r="AM73" s="747"/>
      <c r="AN73" s="747"/>
      <c r="AO73" s="747"/>
      <c r="AP73" s="747">
        <v>0</v>
      </c>
      <c r="AQ73" s="747"/>
      <c r="AR73" s="747"/>
      <c r="AS73" s="747"/>
      <c r="AT73" s="747"/>
      <c r="AU73" s="747" t="s">
        <v>550</v>
      </c>
      <c r="AV73" s="747"/>
      <c r="AW73" s="747"/>
      <c r="AX73" s="747"/>
      <c r="AY73" s="747"/>
      <c r="AZ73" s="748"/>
      <c r="BA73" s="748"/>
      <c r="BB73" s="748"/>
      <c r="BC73" s="748"/>
      <c r="BD73" s="749"/>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743"/>
      <c r="C74" s="744"/>
      <c r="D74" s="744"/>
      <c r="E74" s="744"/>
      <c r="F74" s="744"/>
      <c r="G74" s="744"/>
      <c r="H74" s="744"/>
      <c r="I74" s="744"/>
      <c r="J74" s="744"/>
      <c r="K74" s="744"/>
      <c r="L74" s="744"/>
      <c r="M74" s="744"/>
      <c r="N74" s="744"/>
      <c r="O74" s="744"/>
      <c r="P74" s="745"/>
      <c r="Q74" s="746"/>
      <c r="R74" s="747"/>
      <c r="S74" s="747"/>
      <c r="T74" s="747"/>
      <c r="U74" s="747"/>
      <c r="V74" s="747"/>
      <c r="W74" s="747"/>
      <c r="X74" s="747"/>
      <c r="Y74" s="747"/>
      <c r="Z74" s="747"/>
      <c r="AA74" s="747"/>
      <c r="AB74" s="747"/>
      <c r="AC74" s="747"/>
      <c r="AD74" s="747"/>
      <c r="AE74" s="747"/>
      <c r="AF74" s="747"/>
      <c r="AG74" s="747"/>
      <c r="AH74" s="747"/>
      <c r="AI74" s="747"/>
      <c r="AJ74" s="747"/>
      <c r="AK74" s="747"/>
      <c r="AL74" s="747"/>
      <c r="AM74" s="747"/>
      <c r="AN74" s="747"/>
      <c r="AO74" s="747"/>
      <c r="AP74" s="747"/>
      <c r="AQ74" s="747"/>
      <c r="AR74" s="747"/>
      <c r="AS74" s="747"/>
      <c r="AT74" s="747"/>
      <c r="AU74" s="747"/>
      <c r="AV74" s="747"/>
      <c r="AW74" s="747"/>
      <c r="AX74" s="747"/>
      <c r="AY74" s="747"/>
      <c r="AZ74" s="748"/>
      <c r="BA74" s="748"/>
      <c r="BB74" s="748"/>
      <c r="BC74" s="748"/>
      <c r="BD74" s="749"/>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743"/>
      <c r="C75" s="744"/>
      <c r="D75" s="744"/>
      <c r="E75" s="744"/>
      <c r="F75" s="744"/>
      <c r="G75" s="744"/>
      <c r="H75" s="744"/>
      <c r="I75" s="744"/>
      <c r="J75" s="744"/>
      <c r="K75" s="744"/>
      <c r="L75" s="744"/>
      <c r="M75" s="744"/>
      <c r="N75" s="744"/>
      <c r="O75" s="744"/>
      <c r="P75" s="745"/>
      <c r="Q75" s="880"/>
      <c r="R75" s="879"/>
      <c r="S75" s="879"/>
      <c r="T75" s="879"/>
      <c r="U75" s="836"/>
      <c r="V75" s="878"/>
      <c r="W75" s="879"/>
      <c r="X75" s="879"/>
      <c r="Y75" s="879"/>
      <c r="Z75" s="836"/>
      <c r="AA75" s="878"/>
      <c r="AB75" s="879"/>
      <c r="AC75" s="879"/>
      <c r="AD75" s="879"/>
      <c r="AE75" s="836"/>
      <c r="AF75" s="878"/>
      <c r="AG75" s="879"/>
      <c r="AH75" s="879"/>
      <c r="AI75" s="879"/>
      <c r="AJ75" s="836"/>
      <c r="AK75" s="878"/>
      <c r="AL75" s="879"/>
      <c r="AM75" s="879"/>
      <c r="AN75" s="879"/>
      <c r="AO75" s="836"/>
      <c r="AP75" s="878"/>
      <c r="AQ75" s="879"/>
      <c r="AR75" s="879"/>
      <c r="AS75" s="879"/>
      <c r="AT75" s="836"/>
      <c r="AU75" s="878"/>
      <c r="AV75" s="879"/>
      <c r="AW75" s="879"/>
      <c r="AX75" s="879"/>
      <c r="AY75" s="836"/>
      <c r="AZ75" s="748"/>
      <c r="BA75" s="748"/>
      <c r="BB75" s="748"/>
      <c r="BC75" s="748"/>
      <c r="BD75" s="749"/>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743"/>
      <c r="C76" s="744"/>
      <c r="D76" s="744"/>
      <c r="E76" s="744"/>
      <c r="F76" s="744"/>
      <c r="G76" s="744"/>
      <c r="H76" s="744"/>
      <c r="I76" s="744"/>
      <c r="J76" s="744"/>
      <c r="K76" s="744"/>
      <c r="L76" s="744"/>
      <c r="M76" s="744"/>
      <c r="N76" s="744"/>
      <c r="O76" s="744"/>
      <c r="P76" s="745"/>
      <c r="Q76" s="880"/>
      <c r="R76" s="879"/>
      <c r="S76" s="879"/>
      <c r="T76" s="879"/>
      <c r="U76" s="836"/>
      <c r="V76" s="878"/>
      <c r="W76" s="879"/>
      <c r="X76" s="879"/>
      <c r="Y76" s="879"/>
      <c r="Z76" s="836"/>
      <c r="AA76" s="878"/>
      <c r="AB76" s="879"/>
      <c r="AC76" s="879"/>
      <c r="AD76" s="879"/>
      <c r="AE76" s="836"/>
      <c r="AF76" s="878"/>
      <c r="AG76" s="879"/>
      <c r="AH76" s="879"/>
      <c r="AI76" s="879"/>
      <c r="AJ76" s="836"/>
      <c r="AK76" s="878"/>
      <c r="AL76" s="879"/>
      <c r="AM76" s="879"/>
      <c r="AN76" s="879"/>
      <c r="AO76" s="836"/>
      <c r="AP76" s="878"/>
      <c r="AQ76" s="879"/>
      <c r="AR76" s="879"/>
      <c r="AS76" s="879"/>
      <c r="AT76" s="836"/>
      <c r="AU76" s="878"/>
      <c r="AV76" s="879"/>
      <c r="AW76" s="879"/>
      <c r="AX76" s="879"/>
      <c r="AY76" s="836"/>
      <c r="AZ76" s="748"/>
      <c r="BA76" s="748"/>
      <c r="BB76" s="748"/>
      <c r="BC76" s="748"/>
      <c r="BD76" s="749"/>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743"/>
      <c r="C77" s="744"/>
      <c r="D77" s="744"/>
      <c r="E77" s="744"/>
      <c r="F77" s="744"/>
      <c r="G77" s="744"/>
      <c r="H77" s="744"/>
      <c r="I77" s="744"/>
      <c r="J77" s="744"/>
      <c r="K77" s="744"/>
      <c r="L77" s="744"/>
      <c r="M77" s="744"/>
      <c r="N77" s="744"/>
      <c r="O77" s="744"/>
      <c r="P77" s="745"/>
      <c r="Q77" s="746"/>
      <c r="R77" s="747"/>
      <c r="S77" s="747"/>
      <c r="T77" s="747"/>
      <c r="U77" s="747"/>
      <c r="V77" s="747"/>
      <c r="W77" s="747"/>
      <c r="X77" s="747"/>
      <c r="Y77" s="747"/>
      <c r="Z77" s="747"/>
      <c r="AA77" s="747"/>
      <c r="AB77" s="747"/>
      <c r="AC77" s="747"/>
      <c r="AD77" s="747"/>
      <c r="AE77" s="747"/>
      <c r="AF77" s="747"/>
      <c r="AG77" s="747"/>
      <c r="AH77" s="747"/>
      <c r="AI77" s="747"/>
      <c r="AJ77" s="747"/>
      <c r="AK77" s="747"/>
      <c r="AL77" s="747"/>
      <c r="AM77" s="747"/>
      <c r="AN77" s="747"/>
      <c r="AO77" s="747"/>
      <c r="AP77" s="747"/>
      <c r="AQ77" s="747"/>
      <c r="AR77" s="747"/>
      <c r="AS77" s="747"/>
      <c r="AT77" s="747"/>
      <c r="AU77" s="747"/>
      <c r="AV77" s="747"/>
      <c r="AW77" s="747"/>
      <c r="AX77" s="747"/>
      <c r="AY77" s="747"/>
      <c r="AZ77" s="748"/>
      <c r="BA77" s="748"/>
      <c r="BB77" s="748"/>
      <c r="BC77" s="748"/>
      <c r="BD77" s="749"/>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743"/>
      <c r="C78" s="744"/>
      <c r="D78" s="744"/>
      <c r="E78" s="744"/>
      <c r="F78" s="744"/>
      <c r="G78" s="744"/>
      <c r="H78" s="744"/>
      <c r="I78" s="744"/>
      <c r="J78" s="744"/>
      <c r="K78" s="744"/>
      <c r="L78" s="744"/>
      <c r="M78" s="744"/>
      <c r="N78" s="744"/>
      <c r="O78" s="744"/>
      <c r="P78" s="745"/>
      <c r="Q78" s="746"/>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7"/>
      <c r="AY78" s="747"/>
      <c r="AZ78" s="748"/>
      <c r="BA78" s="748"/>
      <c r="BB78" s="748"/>
      <c r="BC78" s="748"/>
      <c r="BD78" s="749"/>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743"/>
      <c r="C79" s="744"/>
      <c r="D79" s="744"/>
      <c r="E79" s="744"/>
      <c r="F79" s="744"/>
      <c r="G79" s="744"/>
      <c r="H79" s="744"/>
      <c r="I79" s="744"/>
      <c r="J79" s="744"/>
      <c r="K79" s="744"/>
      <c r="L79" s="744"/>
      <c r="M79" s="744"/>
      <c r="N79" s="744"/>
      <c r="O79" s="744"/>
      <c r="P79" s="745"/>
      <c r="Q79" s="746"/>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7"/>
      <c r="AY79" s="747"/>
      <c r="AZ79" s="748"/>
      <c r="BA79" s="748"/>
      <c r="BB79" s="748"/>
      <c r="BC79" s="748"/>
      <c r="BD79" s="749"/>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743"/>
      <c r="C80" s="744"/>
      <c r="D80" s="744"/>
      <c r="E80" s="744"/>
      <c r="F80" s="744"/>
      <c r="G80" s="744"/>
      <c r="H80" s="744"/>
      <c r="I80" s="744"/>
      <c r="J80" s="744"/>
      <c r="K80" s="744"/>
      <c r="L80" s="744"/>
      <c r="M80" s="744"/>
      <c r="N80" s="744"/>
      <c r="O80" s="744"/>
      <c r="P80" s="745"/>
      <c r="Q80" s="746"/>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7"/>
      <c r="AY80" s="747"/>
      <c r="AZ80" s="748"/>
      <c r="BA80" s="748"/>
      <c r="BB80" s="748"/>
      <c r="BC80" s="748"/>
      <c r="BD80" s="749"/>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743"/>
      <c r="C81" s="744"/>
      <c r="D81" s="744"/>
      <c r="E81" s="744"/>
      <c r="F81" s="744"/>
      <c r="G81" s="744"/>
      <c r="H81" s="744"/>
      <c r="I81" s="744"/>
      <c r="J81" s="744"/>
      <c r="K81" s="744"/>
      <c r="L81" s="744"/>
      <c r="M81" s="744"/>
      <c r="N81" s="744"/>
      <c r="O81" s="744"/>
      <c r="P81" s="745"/>
      <c r="Q81" s="746"/>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7"/>
      <c r="AY81" s="747"/>
      <c r="AZ81" s="748"/>
      <c r="BA81" s="748"/>
      <c r="BB81" s="748"/>
      <c r="BC81" s="748"/>
      <c r="BD81" s="749"/>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743"/>
      <c r="C82" s="744"/>
      <c r="D82" s="744"/>
      <c r="E82" s="744"/>
      <c r="F82" s="744"/>
      <c r="G82" s="744"/>
      <c r="H82" s="744"/>
      <c r="I82" s="744"/>
      <c r="J82" s="744"/>
      <c r="K82" s="744"/>
      <c r="L82" s="744"/>
      <c r="M82" s="744"/>
      <c r="N82" s="744"/>
      <c r="O82" s="744"/>
      <c r="P82" s="745"/>
      <c r="Q82" s="746"/>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47"/>
      <c r="AY82" s="747"/>
      <c r="AZ82" s="748"/>
      <c r="BA82" s="748"/>
      <c r="BB82" s="748"/>
      <c r="BC82" s="748"/>
      <c r="BD82" s="749"/>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743"/>
      <c r="C83" s="744"/>
      <c r="D83" s="744"/>
      <c r="E83" s="744"/>
      <c r="F83" s="744"/>
      <c r="G83" s="744"/>
      <c r="H83" s="744"/>
      <c r="I83" s="744"/>
      <c r="J83" s="744"/>
      <c r="K83" s="744"/>
      <c r="L83" s="744"/>
      <c r="M83" s="744"/>
      <c r="N83" s="744"/>
      <c r="O83" s="744"/>
      <c r="P83" s="745"/>
      <c r="Q83" s="746"/>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8"/>
      <c r="BA83" s="748"/>
      <c r="BB83" s="748"/>
      <c r="BC83" s="748"/>
      <c r="BD83" s="749"/>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743"/>
      <c r="C84" s="744"/>
      <c r="D84" s="744"/>
      <c r="E84" s="744"/>
      <c r="F84" s="744"/>
      <c r="G84" s="744"/>
      <c r="H84" s="744"/>
      <c r="I84" s="744"/>
      <c r="J84" s="744"/>
      <c r="K84" s="744"/>
      <c r="L84" s="744"/>
      <c r="M84" s="744"/>
      <c r="N84" s="744"/>
      <c r="O84" s="744"/>
      <c r="P84" s="745"/>
      <c r="Q84" s="746"/>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7"/>
      <c r="AY84" s="747"/>
      <c r="AZ84" s="748"/>
      <c r="BA84" s="748"/>
      <c r="BB84" s="748"/>
      <c r="BC84" s="748"/>
      <c r="BD84" s="749"/>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743"/>
      <c r="C85" s="744"/>
      <c r="D85" s="744"/>
      <c r="E85" s="744"/>
      <c r="F85" s="744"/>
      <c r="G85" s="744"/>
      <c r="H85" s="744"/>
      <c r="I85" s="744"/>
      <c r="J85" s="744"/>
      <c r="K85" s="744"/>
      <c r="L85" s="744"/>
      <c r="M85" s="744"/>
      <c r="N85" s="744"/>
      <c r="O85" s="744"/>
      <c r="P85" s="745"/>
      <c r="Q85" s="746"/>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747"/>
      <c r="AY85" s="747"/>
      <c r="AZ85" s="748"/>
      <c r="BA85" s="748"/>
      <c r="BB85" s="748"/>
      <c r="BC85" s="748"/>
      <c r="BD85" s="749"/>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743"/>
      <c r="C86" s="744"/>
      <c r="D86" s="744"/>
      <c r="E86" s="744"/>
      <c r="F86" s="744"/>
      <c r="G86" s="744"/>
      <c r="H86" s="744"/>
      <c r="I86" s="744"/>
      <c r="J86" s="744"/>
      <c r="K86" s="744"/>
      <c r="L86" s="744"/>
      <c r="M86" s="744"/>
      <c r="N86" s="744"/>
      <c r="O86" s="744"/>
      <c r="P86" s="745"/>
      <c r="Q86" s="746"/>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747"/>
      <c r="AW86" s="747"/>
      <c r="AX86" s="747"/>
      <c r="AY86" s="747"/>
      <c r="AZ86" s="748"/>
      <c r="BA86" s="748"/>
      <c r="BB86" s="748"/>
      <c r="BC86" s="748"/>
      <c r="BD86" s="749"/>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376</v>
      </c>
      <c r="B88" s="796" t="s">
        <v>399</v>
      </c>
      <c r="C88" s="797"/>
      <c r="D88" s="797"/>
      <c r="E88" s="797"/>
      <c r="F88" s="797"/>
      <c r="G88" s="797"/>
      <c r="H88" s="797"/>
      <c r="I88" s="797"/>
      <c r="J88" s="797"/>
      <c r="K88" s="797"/>
      <c r="L88" s="797"/>
      <c r="M88" s="797"/>
      <c r="N88" s="797"/>
      <c r="O88" s="797"/>
      <c r="P88" s="798"/>
      <c r="Q88" s="845"/>
      <c r="R88" s="846"/>
      <c r="S88" s="846"/>
      <c r="T88" s="846"/>
      <c r="U88" s="846"/>
      <c r="V88" s="846"/>
      <c r="W88" s="846"/>
      <c r="X88" s="846"/>
      <c r="Y88" s="846"/>
      <c r="Z88" s="846"/>
      <c r="AA88" s="846"/>
      <c r="AB88" s="846"/>
      <c r="AC88" s="846"/>
      <c r="AD88" s="846"/>
      <c r="AE88" s="846"/>
      <c r="AF88" s="849">
        <v>4368</v>
      </c>
      <c r="AG88" s="849"/>
      <c r="AH88" s="849"/>
      <c r="AI88" s="849"/>
      <c r="AJ88" s="849"/>
      <c r="AK88" s="846"/>
      <c r="AL88" s="846"/>
      <c r="AM88" s="846"/>
      <c r="AN88" s="846"/>
      <c r="AO88" s="846"/>
      <c r="AP88" s="849">
        <v>262</v>
      </c>
      <c r="AQ88" s="849"/>
      <c r="AR88" s="849"/>
      <c r="AS88" s="849"/>
      <c r="AT88" s="849"/>
      <c r="AU88" s="849"/>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6" t="s">
        <v>400</v>
      </c>
      <c r="BS102" s="797"/>
      <c r="BT102" s="797"/>
      <c r="BU102" s="797"/>
      <c r="BV102" s="797"/>
      <c r="BW102" s="797"/>
      <c r="BX102" s="797"/>
      <c r="BY102" s="797"/>
      <c r="BZ102" s="797"/>
      <c r="CA102" s="797"/>
      <c r="CB102" s="797"/>
      <c r="CC102" s="797"/>
      <c r="CD102" s="797"/>
      <c r="CE102" s="797"/>
      <c r="CF102" s="797"/>
      <c r="CG102" s="798"/>
      <c r="CH102" s="908"/>
      <c r="CI102" s="909"/>
      <c r="CJ102" s="909"/>
      <c r="CK102" s="909"/>
      <c r="CL102" s="910"/>
      <c r="CM102" s="908"/>
      <c r="CN102" s="909"/>
      <c r="CO102" s="909"/>
      <c r="CP102" s="909"/>
      <c r="CQ102" s="910"/>
      <c r="CR102" s="911">
        <v>70</v>
      </c>
      <c r="CS102" s="857"/>
      <c r="CT102" s="857"/>
      <c r="CU102" s="857"/>
      <c r="CV102" s="912"/>
      <c r="CW102" s="911">
        <v>37</v>
      </c>
      <c r="CX102" s="857"/>
      <c r="CY102" s="857"/>
      <c r="CZ102" s="857"/>
      <c r="DA102" s="912"/>
      <c r="DB102" s="911"/>
      <c r="DC102" s="857"/>
      <c r="DD102" s="857"/>
      <c r="DE102" s="857"/>
      <c r="DF102" s="912"/>
      <c r="DG102" s="911"/>
      <c r="DH102" s="857"/>
      <c r="DI102" s="857"/>
      <c r="DJ102" s="857"/>
      <c r="DK102" s="912"/>
      <c r="DL102" s="911"/>
      <c r="DM102" s="857"/>
      <c r="DN102" s="857"/>
      <c r="DO102" s="857"/>
      <c r="DP102" s="912"/>
      <c r="DQ102" s="911"/>
      <c r="DR102" s="857"/>
      <c r="DS102" s="857"/>
      <c r="DT102" s="857"/>
      <c r="DU102" s="912"/>
      <c r="DV102" s="796"/>
      <c r="DW102" s="797"/>
      <c r="DX102" s="797"/>
      <c r="DY102" s="797"/>
      <c r="DZ102" s="888"/>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889" t="s">
        <v>401</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890" t="s">
        <v>402</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891" t="s">
        <v>405</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406</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230" customFormat="1" ht="26.25" customHeight="1" x14ac:dyDescent="0.15">
      <c r="A109" s="894" t="s">
        <v>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408</v>
      </c>
      <c r="AB109" s="895"/>
      <c r="AC109" s="895"/>
      <c r="AD109" s="895"/>
      <c r="AE109" s="896"/>
      <c r="AF109" s="897" t="s">
        <v>409</v>
      </c>
      <c r="AG109" s="895"/>
      <c r="AH109" s="895"/>
      <c r="AI109" s="895"/>
      <c r="AJ109" s="896"/>
      <c r="AK109" s="897" t="s">
        <v>294</v>
      </c>
      <c r="AL109" s="895"/>
      <c r="AM109" s="895"/>
      <c r="AN109" s="895"/>
      <c r="AO109" s="896"/>
      <c r="AP109" s="897" t="s">
        <v>410</v>
      </c>
      <c r="AQ109" s="895"/>
      <c r="AR109" s="895"/>
      <c r="AS109" s="895"/>
      <c r="AT109" s="898"/>
      <c r="AU109" s="894" t="s">
        <v>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408</v>
      </c>
      <c r="BR109" s="895"/>
      <c r="BS109" s="895"/>
      <c r="BT109" s="895"/>
      <c r="BU109" s="896"/>
      <c r="BV109" s="897" t="s">
        <v>409</v>
      </c>
      <c r="BW109" s="895"/>
      <c r="BX109" s="895"/>
      <c r="BY109" s="895"/>
      <c r="BZ109" s="896"/>
      <c r="CA109" s="897" t="s">
        <v>294</v>
      </c>
      <c r="CB109" s="895"/>
      <c r="CC109" s="895"/>
      <c r="CD109" s="895"/>
      <c r="CE109" s="896"/>
      <c r="CF109" s="929" t="s">
        <v>410</v>
      </c>
      <c r="CG109" s="929"/>
      <c r="CH109" s="929"/>
      <c r="CI109" s="929"/>
      <c r="CJ109" s="929"/>
      <c r="CK109" s="897" t="s">
        <v>411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408</v>
      </c>
      <c r="DH109" s="895"/>
      <c r="DI109" s="895"/>
      <c r="DJ109" s="895"/>
      <c r="DK109" s="896"/>
      <c r="DL109" s="897" t="s">
        <v>409</v>
      </c>
      <c r="DM109" s="895"/>
      <c r="DN109" s="895"/>
      <c r="DO109" s="895"/>
      <c r="DP109" s="896"/>
      <c r="DQ109" s="897" t="s">
        <v>294</v>
      </c>
      <c r="DR109" s="895"/>
      <c r="DS109" s="895"/>
      <c r="DT109" s="895"/>
      <c r="DU109" s="896"/>
      <c r="DV109" s="897" t="s">
        <v>410</v>
      </c>
      <c r="DW109" s="895"/>
      <c r="DX109" s="895"/>
      <c r="DY109" s="895"/>
      <c r="DZ109" s="898"/>
    </row>
    <row r="110" spans="1:131" s="230" customFormat="1" ht="26.25" customHeight="1" x14ac:dyDescent="0.15">
      <c r="A110" s="913" t="s">
        <v>412</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4471607</v>
      </c>
      <c r="AB110" s="917"/>
      <c r="AC110" s="917"/>
      <c r="AD110" s="917"/>
      <c r="AE110" s="918"/>
      <c r="AF110" s="919">
        <v>4606979</v>
      </c>
      <c r="AG110" s="917"/>
      <c r="AH110" s="917"/>
      <c r="AI110" s="917"/>
      <c r="AJ110" s="918"/>
      <c r="AK110" s="919">
        <v>4678080</v>
      </c>
      <c r="AL110" s="917"/>
      <c r="AM110" s="917"/>
      <c r="AN110" s="917"/>
      <c r="AO110" s="918"/>
      <c r="AP110" s="920">
        <v>19.5</v>
      </c>
      <c r="AQ110" s="921"/>
      <c r="AR110" s="921"/>
      <c r="AS110" s="921"/>
      <c r="AT110" s="922"/>
      <c r="AU110" s="923" t="s">
        <v>69</v>
      </c>
      <c r="AV110" s="924"/>
      <c r="AW110" s="924"/>
      <c r="AX110" s="924"/>
      <c r="AY110" s="924"/>
      <c r="AZ110" s="934" t="s">
        <v>413</v>
      </c>
      <c r="BA110" s="914"/>
      <c r="BB110" s="914"/>
      <c r="BC110" s="914"/>
      <c r="BD110" s="914"/>
      <c r="BE110" s="914"/>
      <c r="BF110" s="914"/>
      <c r="BG110" s="914"/>
      <c r="BH110" s="914"/>
      <c r="BI110" s="914"/>
      <c r="BJ110" s="914"/>
      <c r="BK110" s="914"/>
      <c r="BL110" s="914"/>
      <c r="BM110" s="914"/>
      <c r="BN110" s="914"/>
      <c r="BO110" s="914"/>
      <c r="BP110" s="915"/>
      <c r="BQ110" s="935">
        <v>40044482</v>
      </c>
      <c r="BR110" s="936"/>
      <c r="BS110" s="936"/>
      <c r="BT110" s="936"/>
      <c r="BU110" s="936"/>
      <c r="BV110" s="936">
        <v>37408307</v>
      </c>
      <c r="BW110" s="936"/>
      <c r="BX110" s="936"/>
      <c r="BY110" s="936"/>
      <c r="BZ110" s="936"/>
      <c r="CA110" s="936">
        <v>35836409</v>
      </c>
      <c r="CB110" s="936"/>
      <c r="CC110" s="936"/>
      <c r="CD110" s="936"/>
      <c r="CE110" s="936"/>
      <c r="CF110" s="949">
        <v>149.1</v>
      </c>
      <c r="CG110" s="950"/>
      <c r="CH110" s="950"/>
      <c r="CI110" s="950"/>
      <c r="CJ110" s="950"/>
      <c r="CK110" s="951" t="s">
        <v>414</v>
      </c>
      <c r="CL110" s="952"/>
      <c r="CM110" s="934" t="s">
        <v>415</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35">
        <v>649214</v>
      </c>
      <c r="DH110" s="936"/>
      <c r="DI110" s="936"/>
      <c r="DJ110" s="936"/>
      <c r="DK110" s="936"/>
      <c r="DL110" s="936">
        <v>624243</v>
      </c>
      <c r="DM110" s="936"/>
      <c r="DN110" s="936"/>
      <c r="DO110" s="936"/>
      <c r="DP110" s="936"/>
      <c r="DQ110" s="936">
        <v>599274</v>
      </c>
      <c r="DR110" s="936"/>
      <c r="DS110" s="936"/>
      <c r="DT110" s="936"/>
      <c r="DU110" s="936"/>
      <c r="DV110" s="937">
        <v>2.5</v>
      </c>
      <c r="DW110" s="937"/>
      <c r="DX110" s="937"/>
      <c r="DY110" s="937"/>
      <c r="DZ110" s="938"/>
    </row>
    <row r="111" spans="1:131" s="230" customFormat="1" ht="26.25" customHeight="1" x14ac:dyDescent="0.15">
      <c r="A111" s="939" t="s">
        <v>416</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25"/>
      <c r="AV111" s="926"/>
      <c r="AW111" s="926"/>
      <c r="AX111" s="926"/>
      <c r="AY111" s="926"/>
      <c r="AZ111" s="901" t="s">
        <v>417</v>
      </c>
      <c r="BA111" s="902"/>
      <c r="BB111" s="902"/>
      <c r="BC111" s="902"/>
      <c r="BD111" s="902"/>
      <c r="BE111" s="902"/>
      <c r="BF111" s="902"/>
      <c r="BG111" s="902"/>
      <c r="BH111" s="902"/>
      <c r="BI111" s="902"/>
      <c r="BJ111" s="902"/>
      <c r="BK111" s="902"/>
      <c r="BL111" s="902"/>
      <c r="BM111" s="902"/>
      <c r="BN111" s="902"/>
      <c r="BO111" s="902"/>
      <c r="BP111" s="903"/>
      <c r="BQ111" s="904">
        <v>649214</v>
      </c>
      <c r="BR111" s="905"/>
      <c r="BS111" s="905"/>
      <c r="BT111" s="905"/>
      <c r="BU111" s="905"/>
      <c r="BV111" s="905">
        <v>624243</v>
      </c>
      <c r="BW111" s="905"/>
      <c r="BX111" s="905"/>
      <c r="BY111" s="905"/>
      <c r="BZ111" s="905"/>
      <c r="CA111" s="905">
        <v>599274</v>
      </c>
      <c r="CB111" s="905"/>
      <c r="CC111" s="905"/>
      <c r="CD111" s="905"/>
      <c r="CE111" s="905"/>
      <c r="CF111" s="899">
        <v>2.5</v>
      </c>
      <c r="CG111" s="900"/>
      <c r="CH111" s="900"/>
      <c r="CI111" s="900"/>
      <c r="CJ111" s="900"/>
      <c r="CK111" s="953"/>
      <c r="CL111" s="954"/>
      <c r="CM111" s="901" t="s">
        <v>418</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122</v>
      </c>
      <c r="DH111" s="905"/>
      <c r="DI111" s="905"/>
      <c r="DJ111" s="905"/>
      <c r="DK111" s="905"/>
      <c r="DL111" s="905" t="s">
        <v>122</v>
      </c>
      <c r="DM111" s="905"/>
      <c r="DN111" s="905"/>
      <c r="DO111" s="905"/>
      <c r="DP111" s="905"/>
      <c r="DQ111" s="905" t="s">
        <v>122</v>
      </c>
      <c r="DR111" s="905"/>
      <c r="DS111" s="905"/>
      <c r="DT111" s="905"/>
      <c r="DU111" s="905"/>
      <c r="DV111" s="906" t="s">
        <v>122</v>
      </c>
      <c r="DW111" s="906"/>
      <c r="DX111" s="906"/>
      <c r="DY111" s="906"/>
      <c r="DZ111" s="907"/>
    </row>
    <row r="112" spans="1:131" s="230" customFormat="1" ht="26.25" customHeight="1" x14ac:dyDescent="0.15">
      <c r="A112" s="960" t="s">
        <v>419</v>
      </c>
      <c r="B112" s="961"/>
      <c r="C112" s="902" t="s">
        <v>420</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0" t="s">
        <v>122</v>
      </c>
      <c r="AB112" s="931"/>
      <c r="AC112" s="931"/>
      <c r="AD112" s="931"/>
      <c r="AE112" s="932"/>
      <c r="AF112" s="933" t="s">
        <v>122</v>
      </c>
      <c r="AG112" s="931"/>
      <c r="AH112" s="931"/>
      <c r="AI112" s="931"/>
      <c r="AJ112" s="932"/>
      <c r="AK112" s="933" t="s">
        <v>122</v>
      </c>
      <c r="AL112" s="931"/>
      <c r="AM112" s="931"/>
      <c r="AN112" s="931"/>
      <c r="AO112" s="932"/>
      <c r="AP112" s="957" t="s">
        <v>122</v>
      </c>
      <c r="AQ112" s="958"/>
      <c r="AR112" s="958"/>
      <c r="AS112" s="958"/>
      <c r="AT112" s="959"/>
      <c r="AU112" s="925"/>
      <c r="AV112" s="926"/>
      <c r="AW112" s="926"/>
      <c r="AX112" s="926"/>
      <c r="AY112" s="926"/>
      <c r="AZ112" s="901" t="s">
        <v>421</v>
      </c>
      <c r="BA112" s="902"/>
      <c r="BB112" s="902"/>
      <c r="BC112" s="902"/>
      <c r="BD112" s="902"/>
      <c r="BE112" s="902"/>
      <c r="BF112" s="902"/>
      <c r="BG112" s="902"/>
      <c r="BH112" s="902"/>
      <c r="BI112" s="902"/>
      <c r="BJ112" s="902"/>
      <c r="BK112" s="902"/>
      <c r="BL112" s="902"/>
      <c r="BM112" s="902"/>
      <c r="BN112" s="902"/>
      <c r="BO112" s="902"/>
      <c r="BP112" s="903"/>
      <c r="BQ112" s="904">
        <v>4352084</v>
      </c>
      <c r="BR112" s="905"/>
      <c r="BS112" s="905"/>
      <c r="BT112" s="905"/>
      <c r="BU112" s="905"/>
      <c r="BV112" s="905">
        <v>4180186</v>
      </c>
      <c r="BW112" s="905"/>
      <c r="BX112" s="905"/>
      <c r="BY112" s="905"/>
      <c r="BZ112" s="905"/>
      <c r="CA112" s="905">
        <v>3981297</v>
      </c>
      <c r="CB112" s="905"/>
      <c r="CC112" s="905"/>
      <c r="CD112" s="905"/>
      <c r="CE112" s="905"/>
      <c r="CF112" s="899">
        <v>16.600000000000001</v>
      </c>
      <c r="CG112" s="900"/>
      <c r="CH112" s="900"/>
      <c r="CI112" s="900"/>
      <c r="CJ112" s="900"/>
      <c r="CK112" s="953"/>
      <c r="CL112" s="954"/>
      <c r="CM112" s="901" t="s">
        <v>422</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122</v>
      </c>
      <c r="DH112" s="905"/>
      <c r="DI112" s="905"/>
      <c r="DJ112" s="905"/>
      <c r="DK112" s="905"/>
      <c r="DL112" s="905" t="s">
        <v>122</v>
      </c>
      <c r="DM112" s="905"/>
      <c r="DN112" s="905"/>
      <c r="DO112" s="905"/>
      <c r="DP112" s="905"/>
      <c r="DQ112" s="905" t="s">
        <v>122</v>
      </c>
      <c r="DR112" s="905"/>
      <c r="DS112" s="905"/>
      <c r="DT112" s="905"/>
      <c r="DU112" s="905"/>
      <c r="DV112" s="906" t="s">
        <v>122</v>
      </c>
      <c r="DW112" s="906"/>
      <c r="DX112" s="906"/>
      <c r="DY112" s="906"/>
      <c r="DZ112" s="907"/>
    </row>
    <row r="113" spans="1:130" s="230" customFormat="1" ht="26.25" customHeight="1" x14ac:dyDescent="0.15">
      <c r="A113" s="962"/>
      <c r="B113" s="963"/>
      <c r="C113" s="902" t="s">
        <v>423</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42">
        <v>381486</v>
      </c>
      <c r="AB113" s="943"/>
      <c r="AC113" s="943"/>
      <c r="AD113" s="943"/>
      <c r="AE113" s="944"/>
      <c r="AF113" s="945">
        <v>394086</v>
      </c>
      <c r="AG113" s="943"/>
      <c r="AH113" s="943"/>
      <c r="AI113" s="943"/>
      <c r="AJ113" s="944"/>
      <c r="AK113" s="945">
        <v>387376</v>
      </c>
      <c r="AL113" s="943"/>
      <c r="AM113" s="943"/>
      <c r="AN113" s="943"/>
      <c r="AO113" s="944"/>
      <c r="AP113" s="946">
        <v>1.6</v>
      </c>
      <c r="AQ113" s="947"/>
      <c r="AR113" s="947"/>
      <c r="AS113" s="947"/>
      <c r="AT113" s="948"/>
      <c r="AU113" s="925"/>
      <c r="AV113" s="926"/>
      <c r="AW113" s="926"/>
      <c r="AX113" s="926"/>
      <c r="AY113" s="926"/>
      <c r="AZ113" s="901" t="s">
        <v>424</v>
      </c>
      <c r="BA113" s="902"/>
      <c r="BB113" s="902"/>
      <c r="BC113" s="902"/>
      <c r="BD113" s="902"/>
      <c r="BE113" s="902"/>
      <c r="BF113" s="902"/>
      <c r="BG113" s="902"/>
      <c r="BH113" s="902"/>
      <c r="BI113" s="902"/>
      <c r="BJ113" s="902"/>
      <c r="BK113" s="902"/>
      <c r="BL113" s="902"/>
      <c r="BM113" s="902"/>
      <c r="BN113" s="902"/>
      <c r="BO113" s="902"/>
      <c r="BP113" s="903"/>
      <c r="BQ113" s="904">
        <v>580872</v>
      </c>
      <c r="BR113" s="905"/>
      <c r="BS113" s="905"/>
      <c r="BT113" s="905"/>
      <c r="BU113" s="905"/>
      <c r="BV113" s="905">
        <v>250576</v>
      </c>
      <c r="BW113" s="905"/>
      <c r="BX113" s="905"/>
      <c r="BY113" s="905"/>
      <c r="BZ113" s="905"/>
      <c r="CA113" s="905">
        <v>154681</v>
      </c>
      <c r="CB113" s="905"/>
      <c r="CC113" s="905"/>
      <c r="CD113" s="905"/>
      <c r="CE113" s="905"/>
      <c r="CF113" s="899">
        <v>0.6</v>
      </c>
      <c r="CG113" s="900"/>
      <c r="CH113" s="900"/>
      <c r="CI113" s="900"/>
      <c r="CJ113" s="900"/>
      <c r="CK113" s="953"/>
      <c r="CL113" s="954"/>
      <c r="CM113" s="901" t="s">
        <v>425</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0" t="s">
        <v>122</v>
      </c>
      <c r="DH113" s="931"/>
      <c r="DI113" s="931"/>
      <c r="DJ113" s="931"/>
      <c r="DK113" s="932"/>
      <c r="DL113" s="933" t="s">
        <v>122</v>
      </c>
      <c r="DM113" s="931"/>
      <c r="DN113" s="931"/>
      <c r="DO113" s="931"/>
      <c r="DP113" s="932"/>
      <c r="DQ113" s="933" t="s">
        <v>122</v>
      </c>
      <c r="DR113" s="931"/>
      <c r="DS113" s="931"/>
      <c r="DT113" s="931"/>
      <c r="DU113" s="932"/>
      <c r="DV113" s="957" t="s">
        <v>122</v>
      </c>
      <c r="DW113" s="958"/>
      <c r="DX113" s="958"/>
      <c r="DY113" s="958"/>
      <c r="DZ113" s="959"/>
    </row>
    <row r="114" spans="1:130" s="230" customFormat="1" ht="26.25" customHeight="1" x14ac:dyDescent="0.15">
      <c r="A114" s="962"/>
      <c r="B114" s="963"/>
      <c r="C114" s="902" t="s">
        <v>426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0">
        <v>451454</v>
      </c>
      <c r="AB114" s="931"/>
      <c r="AC114" s="931"/>
      <c r="AD114" s="931"/>
      <c r="AE114" s="932"/>
      <c r="AF114" s="933">
        <v>405813</v>
      </c>
      <c r="AG114" s="931"/>
      <c r="AH114" s="931"/>
      <c r="AI114" s="931"/>
      <c r="AJ114" s="932"/>
      <c r="AK114" s="933">
        <v>125002</v>
      </c>
      <c r="AL114" s="931"/>
      <c r="AM114" s="931"/>
      <c r="AN114" s="931"/>
      <c r="AO114" s="932"/>
      <c r="AP114" s="957">
        <v>0.5</v>
      </c>
      <c r="AQ114" s="958"/>
      <c r="AR114" s="958"/>
      <c r="AS114" s="958"/>
      <c r="AT114" s="959"/>
      <c r="AU114" s="925"/>
      <c r="AV114" s="926"/>
      <c r="AW114" s="926"/>
      <c r="AX114" s="926"/>
      <c r="AY114" s="926"/>
      <c r="AZ114" s="901" t="s">
        <v>427</v>
      </c>
      <c r="BA114" s="902"/>
      <c r="BB114" s="902"/>
      <c r="BC114" s="902"/>
      <c r="BD114" s="902"/>
      <c r="BE114" s="902"/>
      <c r="BF114" s="902"/>
      <c r="BG114" s="902"/>
      <c r="BH114" s="902"/>
      <c r="BI114" s="902"/>
      <c r="BJ114" s="902"/>
      <c r="BK114" s="902"/>
      <c r="BL114" s="902"/>
      <c r="BM114" s="902"/>
      <c r="BN114" s="902"/>
      <c r="BO114" s="902"/>
      <c r="BP114" s="903"/>
      <c r="BQ114" s="904">
        <v>4411034</v>
      </c>
      <c r="BR114" s="905"/>
      <c r="BS114" s="905"/>
      <c r="BT114" s="905"/>
      <c r="BU114" s="905"/>
      <c r="BV114" s="905">
        <v>4262086</v>
      </c>
      <c r="BW114" s="905"/>
      <c r="BX114" s="905"/>
      <c r="BY114" s="905"/>
      <c r="BZ114" s="905"/>
      <c r="CA114" s="905">
        <v>4292112</v>
      </c>
      <c r="CB114" s="905"/>
      <c r="CC114" s="905"/>
      <c r="CD114" s="905"/>
      <c r="CE114" s="905"/>
      <c r="CF114" s="899">
        <v>17.899999999999999</v>
      </c>
      <c r="CG114" s="900"/>
      <c r="CH114" s="900"/>
      <c r="CI114" s="900"/>
      <c r="CJ114" s="900"/>
      <c r="CK114" s="953"/>
      <c r="CL114" s="954"/>
      <c r="CM114" s="901" t="s">
        <v>428</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0" t="s">
        <v>122</v>
      </c>
      <c r="DH114" s="931"/>
      <c r="DI114" s="931"/>
      <c r="DJ114" s="931"/>
      <c r="DK114" s="932"/>
      <c r="DL114" s="933" t="s">
        <v>122</v>
      </c>
      <c r="DM114" s="931"/>
      <c r="DN114" s="931"/>
      <c r="DO114" s="931"/>
      <c r="DP114" s="932"/>
      <c r="DQ114" s="933" t="s">
        <v>122</v>
      </c>
      <c r="DR114" s="931"/>
      <c r="DS114" s="931"/>
      <c r="DT114" s="931"/>
      <c r="DU114" s="932"/>
      <c r="DV114" s="957" t="s">
        <v>122</v>
      </c>
      <c r="DW114" s="958"/>
      <c r="DX114" s="958"/>
      <c r="DY114" s="958"/>
      <c r="DZ114" s="959"/>
    </row>
    <row r="115" spans="1:130" s="230" customFormat="1" ht="26.25" customHeight="1" x14ac:dyDescent="0.15">
      <c r="A115" s="962"/>
      <c r="B115" s="963"/>
      <c r="C115" s="902" t="s">
        <v>429</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42">
        <v>44398</v>
      </c>
      <c r="AB115" s="943"/>
      <c r="AC115" s="943"/>
      <c r="AD115" s="943"/>
      <c r="AE115" s="944"/>
      <c r="AF115" s="945">
        <v>36076</v>
      </c>
      <c r="AG115" s="943"/>
      <c r="AH115" s="943"/>
      <c r="AI115" s="943"/>
      <c r="AJ115" s="944"/>
      <c r="AK115" s="945">
        <v>39949</v>
      </c>
      <c r="AL115" s="943"/>
      <c r="AM115" s="943"/>
      <c r="AN115" s="943"/>
      <c r="AO115" s="944"/>
      <c r="AP115" s="946">
        <v>0.2</v>
      </c>
      <c r="AQ115" s="947"/>
      <c r="AR115" s="947"/>
      <c r="AS115" s="947"/>
      <c r="AT115" s="948"/>
      <c r="AU115" s="925"/>
      <c r="AV115" s="926"/>
      <c r="AW115" s="926"/>
      <c r="AX115" s="926"/>
      <c r="AY115" s="926"/>
      <c r="AZ115" s="901" t="s">
        <v>430</v>
      </c>
      <c r="BA115" s="902"/>
      <c r="BB115" s="902"/>
      <c r="BC115" s="902"/>
      <c r="BD115" s="902"/>
      <c r="BE115" s="902"/>
      <c r="BF115" s="902"/>
      <c r="BG115" s="902"/>
      <c r="BH115" s="902"/>
      <c r="BI115" s="902"/>
      <c r="BJ115" s="902"/>
      <c r="BK115" s="902"/>
      <c r="BL115" s="902"/>
      <c r="BM115" s="902"/>
      <c r="BN115" s="902"/>
      <c r="BO115" s="902"/>
      <c r="BP115" s="903"/>
      <c r="BQ115" s="904" t="s">
        <v>122</v>
      </c>
      <c r="BR115" s="905"/>
      <c r="BS115" s="905"/>
      <c r="BT115" s="905"/>
      <c r="BU115" s="905"/>
      <c r="BV115" s="905" t="s">
        <v>122</v>
      </c>
      <c r="BW115" s="905"/>
      <c r="BX115" s="905"/>
      <c r="BY115" s="905"/>
      <c r="BZ115" s="905"/>
      <c r="CA115" s="905" t="s">
        <v>122</v>
      </c>
      <c r="CB115" s="905"/>
      <c r="CC115" s="905"/>
      <c r="CD115" s="905"/>
      <c r="CE115" s="905"/>
      <c r="CF115" s="899" t="s">
        <v>122</v>
      </c>
      <c r="CG115" s="900"/>
      <c r="CH115" s="900"/>
      <c r="CI115" s="900"/>
      <c r="CJ115" s="900"/>
      <c r="CK115" s="953"/>
      <c r="CL115" s="954"/>
      <c r="CM115" s="901" t="s">
        <v>431</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0" t="s">
        <v>122</v>
      </c>
      <c r="DH115" s="931"/>
      <c r="DI115" s="931"/>
      <c r="DJ115" s="931"/>
      <c r="DK115" s="932"/>
      <c r="DL115" s="933" t="s">
        <v>122</v>
      </c>
      <c r="DM115" s="931"/>
      <c r="DN115" s="931"/>
      <c r="DO115" s="931"/>
      <c r="DP115" s="932"/>
      <c r="DQ115" s="933" t="s">
        <v>122</v>
      </c>
      <c r="DR115" s="931"/>
      <c r="DS115" s="931"/>
      <c r="DT115" s="931"/>
      <c r="DU115" s="932"/>
      <c r="DV115" s="957" t="s">
        <v>122</v>
      </c>
      <c r="DW115" s="958"/>
      <c r="DX115" s="958"/>
      <c r="DY115" s="958"/>
      <c r="DZ115" s="959"/>
    </row>
    <row r="116" spans="1:130" s="230" customFormat="1" ht="26.25" customHeight="1" x14ac:dyDescent="0.15">
      <c r="A116" s="964"/>
      <c r="B116" s="965"/>
      <c r="C116" s="970" t="s">
        <v>432</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30" t="s">
        <v>122</v>
      </c>
      <c r="AB116" s="931"/>
      <c r="AC116" s="931"/>
      <c r="AD116" s="931"/>
      <c r="AE116" s="932"/>
      <c r="AF116" s="933" t="s">
        <v>122</v>
      </c>
      <c r="AG116" s="931"/>
      <c r="AH116" s="931"/>
      <c r="AI116" s="931"/>
      <c r="AJ116" s="932"/>
      <c r="AK116" s="933" t="s">
        <v>122</v>
      </c>
      <c r="AL116" s="931"/>
      <c r="AM116" s="931"/>
      <c r="AN116" s="931"/>
      <c r="AO116" s="932"/>
      <c r="AP116" s="957" t="s">
        <v>122</v>
      </c>
      <c r="AQ116" s="958"/>
      <c r="AR116" s="958"/>
      <c r="AS116" s="958"/>
      <c r="AT116" s="959"/>
      <c r="AU116" s="925"/>
      <c r="AV116" s="926"/>
      <c r="AW116" s="926"/>
      <c r="AX116" s="926"/>
      <c r="AY116" s="926"/>
      <c r="AZ116" s="972" t="s">
        <v>433</v>
      </c>
      <c r="BA116" s="973"/>
      <c r="BB116" s="973"/>
      <c r="BC116" s="973"/>
      <c r="BD116" s="973"/>
      <c r="BE116" s="973"/>
      <c r="BF116" s="973"/>
      <c r="BG116" s="973"/>
      <c r="BH116" s="973"/>
      <c r="BI116" s="973"/>
      <c r="BJ116" s="973"/>
      <c r="BK116" s="973"/>
      <c r="BL116" s="973"/>
      <c r="BM116" s="973"/>
      <c r="BN116" s="973"/>
      <c r="BO116" s="973"/>
      <c r="BP116" s="974"/>
      <c r="BQ116" s="904" t="s">
        <v>122</v>
      </c>
      <c r="BR116" s="905"/>
      <c r="BS116" s="905"/>
      <c r="BT116" s="905"/>
      <c r="BU116" s="905"/>
      <c r="BV116" s="905" t="s">
        <v>122</v>
      </c>
      <c r="BW116" s="905"/>
      <c r="BX116" s="905"/>
      <c r="BY116" s="905"/>
      <c r="BZ116" s="905"/>
      <c r="CA116" s="905" t="s">
        <v>122</v>
      </c>
      <c r="CB116" s="905"/>
      <c r="CC116" s="905"/>
      <c r="CD116" s="905"/>
      <c r="CE116" s="905"/>
      <c r="CF116" s="899" t="s">
        <v>122</v>
      </c>
      <c r="CG116" s="900"/>
      <c r="CH116" s="900"/>
      <c r="CI116" s="900"/>
      <c r="CJ116" s="900"/>
      <c r="CK116" s="953"/>
      <c r="CL116" s="954"/>
      <c r="CM116" s="901" t="s">
        <v>434</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0" t="s">
        <v>122</v>
      </c>
      <c r="DH116" s="931"/>
      <c r="DI116" s="931"/>
      <c r="DJ116" s="931"/>
      <c r="DK116" s="932"/>
      <c r="DL116" s="933" t="s">
        <v>122</v>
      </c>
      <c r="DM116" s="931"/>
      <c r="DN116" s="931"/>
      <c r="DO116" s="931"/>
      <c r="DP116" s="932"/>
      <c r="DQ116" s="933" t="s">
        <v>122</v>
      </c>
      <c r="DR116" s="931"/>
      <c r="DS116" s="931"/>
      <c r="DT116" s="931"/>
      <c r="DU116" s="932"/>
      <c r="DV116" s="957" t="s">
        <v>122</v>
      </c>
      <c r="DW116" s="958"/>
      <c r="DX116" s="958"/>
      <c r="DY116" s="958"/>
      <c r="DZ116" s="959"/>
    </row>
    <row r="117" spans="1:130" s="230" customFormat="1" ht="26.25" customHeight="1" x14ac:dyDescent="0.15">
      <c r="A117" s="89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6" t="s">
        <v>435</v>
      </c>
      <c r="Z117" s="896"/>
      <c r="AA117" s="985">
        <v>5348945</v>
      </c>
      <c r="AB117" s="986"/>
      <c r="AC117" s="986"/>
      <c r="AD117" s="986"/>
      <c r="AE117" s="987"/>
      <c r="AF117" s="988">
        <v>5442954</v>
      </c>
      <c r="AG117" s="986"/>
      <c r="AH117" s="986"/>
      <c r="AI117" s="986"/>
      <c r="AJ117" s="987"/>
      <c r="AK117" s="988">
        <v>5230407</v>
      </c>
      <c r="AL117" s="986"/>
      <c r="AM117" s="986"/>
      <c r="AN117" s="986"/>
      <c r="AO117" s="987"/>
      <c r="AP117" s="989"/>
      <c r="AQ117" s="990"/>
      <c r="AR117" s="990"/>
      <c r="AS117" s="990"/>
      <c r="AT117" s="991"/>
      <c r="AU117" s="925"/>
      <c r="AV117" s="926"/>
      <c r="AW117" s="926"/>
      <c r="AX117" s="926"/>
      <c r="AY117" s="926"/>
      <c r="AZ117" s="982" t="s">
        <v>436</v>
      </c>
      <c r="BA117" s="983"/>
      <c r="BB117" s="983"/>
      <c r="BC117" s="983"/>
      <c r="BD117" s="983"/>
      <c r="BE117" s="983"/>
      <c r="BF117" s="983"/>
      <c r="BG117" s="983"/>
      <c r="BH117" s="983"/>
      <c r="BI117" s="983"/>
      <c r="BJ117" s="983"/>
      <c r="BK117" s="983"/>
      <c r="BL117" s="983"/>
      <c r="BM117" s="983"/>
      <c r="BN117" s="983"/>
      <c r="BO117" s="983"/>
      <c r="BP117" s="984"/>
      <c r="BQ117" s="904" t="s">
        <v>122</v>
      </c>
      <c r="BR117" s="905"/>
      <c r="BS117" s="905"/>
      <c r="BT117" s="905"/>
      <c r="BU117" s="905"/>
      <c r="BV117" s="905" t="s">
        <v>122</v>
      </c>
      <c r="BW117" s="905"/>
      <c r="BX117" s="905"/>
      <c r="BY117" s="905"/>
      <c r="BZ117" s="905"/>
      <c r="CA117" s="905" t="s">
        <v>122</v>
      </c>
      <c r="CB117" s="905"/>
      <c r="CC117" s="905"/>
      <c r="CD117" s="905"/>
      <c r="CE117" s="905"/>
      <c r="CF117" s="899" t="s">
        <v>122</v>
      </c>
      <c r="CG117" s="900"/>
      <c r="CH117" s="900"/>
      <c r="CI117" s="900"/>
      <c r="CJ117" s="900"/>
      <c r="CK117" s="953"/>
      <c r="CL117" s="954"/>
      <c r="CM117" s="901" t="s">
        <v>437</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0" t="s">
        <v>122</v>
      </c>
      <c r="DH117" s="931"/>
      <c r="DI117" s="931"/>
      <c r="DJ117" s="931"/>
      <c r="DK117" s="932"/>
      <c r="DL117" s="933" t="s">
        <v>122</v>
      </c>
      <c r="DM117" s="931"/>
      <c r="DN117" s="931"/>
      <c r="DO117" s="931"/>
      <c r="DP117" s="932"/>
      <c r="DQ117" s="933" t="s">
        <v>122</v>
      </c>
      <c r="DR117" s="931"/>
      <c r="DS117" s="931"/>
      <c r="DT117" s="931"/>
      <c r="DU117" s="932"/>
      <c r="DV117" s="957" t="s">
        <v>122</v>
      </c>
      <c r="DW117" s="958"/>
      <c r="DX117" s="958"/>
      <c r="DY117" s="958"/>
      <c r="DZ117" s="959"/>
    </row>
    <row r="118" spans="1:130" s="230" customFormat="1" ht="26.25" customHeight="1" x14ac:dyDescent="0.15">
      <c r="A118" s="894" t="s">
        <v>411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408</v>
      </c>
      <c r="AB118" s="895"/>
      <c r="AC118" s="895"/>
      <c r="AD118" s="895"/>
      <c r="AE118" s="896"/>
      <c r="AF118" s="897" t="s">
        <v>409</v>
      </c>
      <c r="AG118" s="895"/>
      <c r="AH118" s="895"/>
      <c r="AI118" s="895"/>
      <c r="AJ118" s="896"/>
      <c r="AK118" s="897" t="s">
        <v>294</v>
      </c>
      <c r="AL118" s="895"/>
      <c r="AM118" s="895"/>
      <c r="AN118" s="895"/>
      <c r="AO118" s="896"/>
      <c r="AP118" s="978" t="s">
        <v>410</v>
      </c>
      <c r="AQ118" s="979"/>
      <c r="AR118" s="979"/>
      <c r="AS118" s="979"/>
      <c r="AT118" s="980"/>
      <c r="AU118" s="925"/>
      <c r="AV118" s="926"/>
      <c r="AW118" s="926"/>
      <c r="AX118" s="926"/>
      <c r="AY118" s="926"/>
      <c r="AZ118" s="981" t="s">
        <v>438</v>
      </c>
      <c r="BA118" s="970"/>
      <c r="BB118" s="970"/>
      <c r="BC118" s="970"/>
      <c r="BD118" s="970"/>
      <c r="BE118" s="970"/>
      <c r="BF118" s="970"/>
      <c r="BG118" s="970"/>
      <c r="BH118" s="970"/>
      <c r="BI118" s="970"/>
      <c r="BJ118" s="970"/>
      <c r="BK118" s="970"/>
      <c r="BL118" s="970"/>
      <c r="BM118" s="970"/>
      <c r="BN118" s="970"/>
      <c r="BO118" s="970"/>
      <c r="BP118" s="971"/>
      <c r="BQ118" s="968" t="s">
        <v>122</v>
      </c>
      <c r="BR118" s="969"/>
      <c r="BS118" s="969"/>
      <c r="BT118" s="969"/>
      <c r="BU118" s="969"/>
      <c r="BV118" s="969" t="s">
        <v>122</v>
      </c>
      <c r="BW118" s="969"/>
      <c r="BX118" s="969"/>
      <c r="BY118" s="969"/>
      <c r="BZ118" s="969"/>
      <c r="CA118" s="969" t="s">
        <v>122</v>
      </c>
      <c r="CB118" s="969"/>
      <c r="CC118" s="969"/>
      <c r="CD118" s="969"/>
      <c r="CE118" s="969"/>
      <c r="CF118" s="899" t="s">
        <v>122</v>
      </c>
      <c r="CG118" s="900"/>
      <c r="CH118" s="900"/>
      <c r="CI118" s="900"/>
      <c r="CJ118" s="900"/>
      <c r="CK118" s="953"/>
      <c r="CL118" s="954"/>
      <c r="CM118" s="901" t="s">
        <v>439</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0" t="s">
        <v>122</v>
      </c>
      <c r="DH118" s="931"/>
      <c r="DI118" s="931"/>
      <c r="DJ118" s="931"/>
      <c r="DK118" s="932"/>
      <c r="DL118" s="933" t="s">
        <v>122</v>
      </c>
      <c r="DM118" s="931"/>
      <c r="DN118" s="931"/>
      <c r="DO118" s="931"/>
      <c r="DP118" s="932"/>
      <c r="DQ118" s="933" t="s">
        <v>122</v>
      </c>
      <c r="DR118" s="931"/>
      <c r="DS118" s="931"/>
      <c r="DT118" s="931"/>
      <c r="DU118" s="932"/>
      <c r="DV118" s="957" t="s">
        <v>122</v>
      </c>
      <c r="DW118" s="958"/>
      <c r="DX118" s="958"/>
      <c r="DY118" s="958"/>
      <c r="DZ118" s="959"/>
    </row>
    <row r="119" spans="1:130" s="230" customFormat="1" ht="26.25" customHeight="1" x14ac:dyDescent="0.15">
      <c r="A119" s="1026" t="s">
        <v>414</v>
      </c>
      <c r="B119" s="952"/>
      <c r="C119" s="934" t="s">
        <v>415</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v>24970</v>
      </c>
      <c r="AB119" s="917"/>
      <c r="AC119" s="917"/>
      <c r="AD119" s="917"/>
      <c r="AE119" s="918"/>
      <c r="AF119" s="919">
        <v>24970</v>
      </c>
      <c r="AG119" s="917"/>
      <c r="AH119" s="917"/>
      <c r="AI119" s="917"/>
      <c r="AJ119" s="918"/>
      <c r="AK119" s="919">
        <v>24970</v>
      </c>
      <c r="AL119" s="917"/>
      <c r="AM119" s="917"/>
      <c r="AN119" s="917"/>
      <c r="AO119" s="918"/>
      <c r="AP119" s="920">
        <v>0.1</v>
      </c>
      <c r="AQ119" s="921"/>
      <c r="AR119" s="921"/>
      <c r="AS119" s="921"/>
      <c r="AT119" s="922"/>
      <c r="AU119" s="927"/>
      <c r="AV119" s="928"/>
      <c r="AW119" s="928"/>
      <c r="AX119" s="928"/>
      <c r="AY119" s="928"/>
      <c r="AZ119" s="251" t="s">
        <v>177</v>
      </c>
      <c r="BA119" s="251"/>
      <c r="BB119" s="251"/>
      <c r="BC119" s="251"/>
      <c r="BD119" s="251"/>
      <c r="BE119" s="251"/>
      <c r="BF119" s="251"/>
      <c r="BG119" s="251"/>
      <c r="BH119" s="251"/>
      <c r="BI119" s="251"/>
      <c r="BJ119" s="251"/>
      <c r="BK119" s="251"/>
      <c r="BL119" s="251"/>
      <c r="BM119" s="251"/>
      <c r="BN119" s="251"/>
      <c r="BO119" s="966" t="s">
        <v>440</v>
      </c>
      <c r="BP119" s="967"/>
      <c r="BQ119" s="968">
        <v>50037686</v>
      </c>
      <c r="BR119" s="969"/>
      <c r="BS119" s="969"/>
      <c r="BT119" s="969"/>
      <c r="BU119" s="969"/>
      <c r="BV119" s="969">
        <v>46725398</v>
      </c>
      <c r="BW119" s="969"/>
      <c r="BX119" s="969"/>
      <c r="BY119" s="969"/>
      <c r="BZ119" s="969"/>
      <c r="CA119" s="969">
        <v>44863773</v>
      </c>
      <c r="CB119" s="969"/>
      <c r="CC119" s="969"/>
      <c r="CD119" s="969"/>
      <c r="CE119" s="969"/>
      <c r="CF119" s="1007"/>
      <c r="CG119" s="1008"/>
      <c r="CH119" s="1008"/>
      <c r="CI119" s="1008"/>
      <c r="CJ119" s="1009"/>
      <c r="CK119" s="955"/>
      <c r="CL119" s="956"/>
      <c r="CM119" s="981" t="s">
        <v>441</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10" t="s">
        <v>122</v>
      </c>
      <c r="DH119" s="1011"/>
      <c r="DI119" s="1011"/>
      <c r="DJ119" s="1011"/>
      <c r="DK119" s="1012"/>
      <c r="DL119" s="1025" t="s">
        <v>122</v>
      </c>
      <c r="DM119" s="1011"/>
      <c r="DN119" s="1011"/>
      <c r="DO119" s="1011"/>
      <c r="DP119" s="1012"/>
      <c r="DQ119" s="1025" t="s">
        <v>122</v>
      </c>
      <c r="DR119" s="1011"/>
      <c r="DS119" s="1011"/>
      <c r="DT119" s="1011"/>
      <c r="DU119" s="1012"/>
      <c r="DV119" s="975" t="s">
        <v>122</v>
      </c>
      <c r="DW119" s="976"/>
      <c r="DX119" s="976"/>
      <c r="DY119" s="976"/>
      <c r="DZ119" s="977"/>
    </row>
    <row r="120" spans="1:130" s="230" customFormat="1" ht="26.25" customHeight="1" x14ac:dyDescent="0.15">
      <c r="A120" s="1027"/>
      <c r="B120" s="954"/>
      <c r="C120" s="901" t="s">
        <v>418</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0" t="s">
        <v>122</v>
      </c>
      <c r="AB120" s="931"/>
      <c r="AC120" s="931"/>
      <c r="AD120" s="931"/>
      <c r="AE120" s="932"/>
      <c r="AF120" s="933" t="s">
        <v>122</v>
      </c>
      <c r="AG120" s="931"/>
      <c r="AH120" s="931"/>
      <c r="AI120" s="931"/>
      <c r="AJ120" s="932"/>
      <c r="AK120" s="933" t="s">
        <v>122</v>
      </c>
      <c r="AL120" s="931"/>
      <c r="AM120" s="931"/>
      <c r="AN120" s="931"/>
      <c r="AO120" s="932"/>
      <c r="AP120" s="957" t="s">
        <v>122</v>
      </c>
      <c r="AQ120" s="958"/>
      <c r="AR120" s="958"/>
      <c r="AS120" s="958"/>
      <c r="AT120" s="959"/>
      <c r="AU120" s="1037" t="s">
        <v>442</v>
      </c>
      <c r="AV120" s="1038"/>
      <c r="AW120" s="1038"/>
      <c r="AX120" s="1038"/>
      <c r="AY120" s="1039"/>
      <c r="AZ120" s="934" t="s">
        <v>443</v>
      </c>
      <c r="BA120" s="914"/>
      <c r="BB120" s="914"/>
      <c r="BC120" s="914"/>
      <c r="BD120" s="914"/>
      <c r="BE120" s="914"/>
      <c r="BF120" s="914"/>
      <c r="BG120" s="914"/>
      <c r="BH120" s="914"/>
      <c r="BI120" s="914"/>
      <c r="BJ120" s="914"/>
      <c r="BK120" s="914"/>
      <c r="BL120" s="914"/>
      <c r="BM120" s="914"/>
      <c r="BN120" s="914"/>
      <c r="BO120" s="914"/>
      <c r="BP120" s="915"/>
      <c r="BQ120" s="935">
        <v>19272233</v>
      </c>
      <c r="BR120" s="936"/>
      <c r="BS120" s="936"/>
      <c r="BT120" s="936"/>
      <c r="BU120" s="936"/>
      <c r="BV120" s="936">
        <v>23056126</v>
      </c>
      <c r="BW120" s="936"/>
      <c r="BX120" s="936"/>
      <c r="BY120" s="936"/>
      <c r="BZ120" s="936"/>
      <c r="CA120" s="936">
        <v>23254454</v>
      </c>
      <c r="CB120" s="936"/>
      <c r="CC120" s="936"/>
      <c r="CD120" s="936"/>
      <c r="CE120" s="936"/>
      <c r="CF120" s="949">
        <v>96.8</v>
      </c>
      <c r="CG120" s="950"/>
      <c r="CH120" s="950"/>
      <c r="CI120" s="950"/>
      <c r="CJ120" s="950"/>
      <c r="CK120" s="992" t="s">
        <v>444</v>
      </c>
      <c r="CL120" s="993"/>
      <c r="CM120" s="993"/>
      <c r="CN120" s="993"/>
      <c r="CO120" s="994"/>
      <c r="CP120" s="1000" t="s">
        <v>393</v>
      </c>
      <c r="CQ120" s="1001"/>
      <c r="CR120" s="1001"/>
      <c r="CS120" s="1001"/>
      <c r="CT120" s="1001"/>
      <c r="CU120" s="1001"/>
      <c r="CV120" s="1001"/>
      <c r="CW120" s="1001"/>
      <c r="CX120" s="1001"/>
      <c r="CY120" s="1001"/>
      <c r="CZ120" s="1001"/>
      <c r="DA120" s="1001"/>
      <c r="DB120" s="1001"/>
      <c r="DC120" s="1001"/>
      <c r="DD120" s="1001"/>
      <c r="DE120" s="1001"/>
      <c r="DF120" s="1002"/>
      <c r="DG120" s="935">
        <v>4081561</v>
      </c>
      <c r="DH120" s="936"/>
      <c r="DI120" s="936"/>
      <c r="DJ120" s="936"/>
      <c r="DK120" s="936"/>
      <c r="DL120" s="936">
        <v>3929710</v>
      </c>
      <c r="DM120" s="936"/>
      <c r="DN120" s="936"/>
      <c r="DO120" s="936"/>
      <c r="DP120" s="936"/>
      <c r="DQ120" s="936">
        <v>3777300</v>
      </c>
      <c r="DR120" s="936"/>
      <c r="DS120" s="936"/>
      <c r="DT120" s="936"/>
      <c r="DU120" s="936"/>
      <c r="DV120" s="937">
        <v>15.7</v>
      </c>
      <c r="DW120" s="937"/>
      <c r="DX120" s="937"/>
      <c r="DY120" s="937"/>
      <c r="DZ120" s="938"/>
    </row>
    <row r="121" spans="1:130" s="230" customFormat="1" ht="26.25" customHeight="1" x14ac:dyDescent="0.15">
      <c r="A121" s="1027"/>
      <c r="B121" s="954"/>
      <c r="C121" s="982" t="s">
        <v>445</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30" t="s">
        <v>122</v>
      </c>
      <c r="AB121" s="931"/>
      <c r="AC121" s="931"/>
      <c r="AD121" s="931"/>
      <c r="AE121" s="932"/>
      <c r="AF121" s="933" t="s">
        <v>122</v>
      </c>
      <c r="AG121" s="931"/>
      <c r="AH121" s="931"/>
      <c r="AI121" s="931"/>
      <c r="AJ121" s="932"/>
      <c r="AK121" s="933" t="s">
        <v>122</v>
      </c>
      <c r="AL121" s="931"/>
      <c r="AM121" s="931"/>
      <c r="AN121" s="931"/>
      <c r="AO121" s="932"/>
      <c r="AP121" s="957" t="s">
        <v>122</v>
      </c>
      <c r="AQ121" s="958"/>
      <c r="AR121" s="958"/>
      <c r="AS121" s="958"/>
      <c r="AT121" s="959"/>
      <c r="AU121" s="1040"/>
      <c r="AV121" s="1041"/>
      <c r="AW121" s="1041"/>
      <c r="AX121" s="1041"/>
      <c r="AY121" s="1042"/>
      <c r="AZ121" s="901" t="s">
        <v>446</v>
      </c>
      <c r="BA121" s="902"/>
      <c r="BB121" s="902"/>
      <c r="BC121" s="902"/>
      <c r="BD121" s="902"/>
      <c r="BE121" s="902"/>
      <c r="BF121" s="902"/>
      <c r="BG121" s="902"/>
      <c r="BH121" s="902"/>
      <c r="BI121" s="902"/>
      <c r="BJ121" s="902"/>
      <c r="BK121" s="902"/>
      <c r="BL121" s="902"/>
      <c r="BM121" s="902"/>
      <c r="BN121" s="902"/>
      <c r="BO121" s="902"/>
      <c r="BP121" s="903"/>
      <c r="BQ121" s="904">
        <v>4624518</v>
      </c>
      <c r="BR121" s="905"/>
      <c r="BS121" s="905"/>
      <c r="BT121" s="905"/>
      <c r="BU121" s="905"/>
      <c r="BV121" s="905">
        <v>4267077</v>
      </c>
      <c r="BW121" s="905"/>
      <c r="BX121" s="905"/>
      <c r="BY121" s="905"/>
      <c r="BZ121" s="905"/>
      <c r="CA121" s="905">
        <v>4405608</v>
      </c>
      <c r="CB121" s="905"/>
      <c r="CC121" s="905"/>
      <c r="CD121" s="905"/>
      <c r="CE121" s="905"/>
      <c r="CF121" s="899">
        <v>18.3</v>
      </c>
      <c r="CG121" s="900"/>
      <c r="CH121" s="900"/>
      <c r="CI121" s="900"/>
      <c r="CJ121" s="900"/>
      <c r="CK121" s="995"/>
      <c r="CL121" s="996"/>
      <c r="CM121" s="996"/>
      <c r="CN121" s="996"/>
      <c r="CO121" s="997"/>
      <c r="CP121" s="1022" t="s">
        <v>391</v>
      </c>
      <c r="CQ121" s="1023"/>
      <c r="CR121" s="1023"/>
      <c r="CS121" s="1023"/>
      <c r="CT121" s="1023"/>
      <c r="CU121" s="1023"/>
      <c r="CV121" s="1023"/>
      <c r="CW121" s="1023"/>
      <c r="CX121" s="1023"/>
      <c r="CY121" s="1023"/>
      <c r="CZ121" s="1023"/>
      <c r="DA121" s="1023"/>
      <c r="DB121" s="1023"/>
      <c r="DC121" s="1023"/>
      <c r="DD121" s="1023"/>
      <c r="DE121" s="1023"/>
      <c r="DF121" s="1024"/>
      <c r="DG121" s="904">
        <v>270523</v>
      </c>
      <c r="DH121" s="905"/>
      <c r="DI121" s="905"/>
      <c r="DJ121" s="905"/>
      <c r="DK121" s="905"/>
      <c r="DL121" s="905">
        <v>250476</v>
      </c>
      <c r="DM121" s="905"/>
      <c r="DN121" s="905"/>
      <c r="DO121" s="905"/>
      <c r="DP121" s="905"/>
      <c r="DQ121" s="905">
        <v>203997</v>
      </c>
      <c r="DR121" s="905"/>
      <c r="DS121" s="905"/>
      <c r="DT121" s="905"/>
      <c r="DU121" s="905"/>
      <c r="DV121" s="906">
        <v>0.8</v>
      </c>
      <c r="DW121" s="906"/>
      <c r="DX121" s="906"/>
      <c r="DY121" s="906"/>
      <c r="DZ121" s="907"/>
    </row>
    <row r="122" spans="1:130" s="230" customFormat="1" ht="26.25" customHeight="1" x14ac:dyDescent="0.15">
      <c r="A122" s="1027"/>
      <c r="B122" s="954"/>
      <c r="C122" s="901" t="s">
        <v>428</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0" t="s">
        <v>122</v>
      </c>
      <c r="AB122" s="931"/>
      <c r="AC122" s="931"/>
      <c r="AD122" s="931"/>
      <c r="AE122" s="932"/>
      <c r="AF122" s="933" t="s">
        <v>122</v>
      </c>
      <c r="AG122" s="931"/>
      <c r="AH122" s="931"/>
      <c r="AI122" s="931"/>
      <c r="AJ122" s="932"/>
      <c r="AK122" s="933" t="s">
        <v>122</v>
      </c>
      <c r="AL122" s="931"/>
      <c r="AM122" s="931"/>
      <c r="AN122" s="931"/>
      <c r="AO122" s="932"/>
      <c r="AP122" s="957" t="s">
        <v>122</v>
      </c>
      <c r="AQ122" s="958"/>
      <c r="AR122" s="958"/>
      <c r="AS122" s="958"/>
      <c r="AT122" s="959"/>
      <c r="AU122" s="1040"/>
      <c r="AV122" s="1041"/>
      <c r="AW122" s="1041"/>
      <c r="AX122" s="1041"/>
      <c r="AY122" s="1042"/>
      <c r="AZ122" s="981" t="s">
        <v>447</v>
      </c>
      <c r="BA122" s="970"/>
      <c r="BB122" s="970"/>
      <c r="BC122" s="970"/>
      <c r="BD122" s="970"/>
      <c r="BE122" s="970"/>
      <c r="BF122" s="970"/>
      <c r="BG122" s="970"/>
      <c r="BH122" s="970"/>
      <c r="BI122" s="970"/>
      <c r="BJ122" s="970"/>
      <c r="BK122" s="970"/>
      <c r="BL122" s="970"/>
      <c r="BM122" s="970"/>
      <c r="BN122" s="970"/>
      <c r="BO122" s="970"/>
      <c r="BP122" s="971"/>
      <c r="BQ122" s="968">
        <v>34856805</v>
      </c>
      <c r="BR122" s="969"/>
      <c r="BS122" s="969"/>
      <c r="BT122" s="969"/>
      <c r="BU122" s="969"/>
      <c r="BV122" s="969">
        <v>32392374</v>
      </c>
      <c r="BW122" s="969"/>
      <c r="BX122" s="969"/>
      <c r="BY122" s="969"/>
      <c r="BZ122" s="969"/>
      <c r="CA122" s="969">
        <v>30972343</v>
      </c>
      <c r="CB122" s="969"/>
      <c r="CC122" s="969"/>
      <c r="CD122" s="969"/>
      <c r="CE122" s="969"/>
      <c r="CF122" s="1035">
        <v>128.9</v>
      </c>
      <c r="CG122" s="1036"/>
      <c r="CH122" s="1036"/>
      <c r="CI122" s="1036"/>
      <c r="CJ122" s="1036"/>
      <c r="CK122" s="995"/>
      <c r="CL122" s="996"/>
      <c r="CM122" s="996"/>
      <c r="CN122" s="996"/>
      <c r="CO122" s="997"/>
      <c r="CP122" s="1022" t="s">
        <v>389</v>
      </c>
      <c r="CQ122" s="1023"/>
      <c r="CR122" s="1023"/>
      <c r="CS122" s="1023"/>
      <c r="CT122" s="1023"/>
      <c r="CU122" s="1023"/>
      <c r="CV122" s="1023"/>
      <c r="CW122" s="1023"/>
      <c r="CX122" s="1023"/>
      <c r="CY122" s="1023"/>
      <c r="CZ122" s="1023"/>
      <c r="DA122" s="1023"/>
      <c r="DB122" s="1023"/>
      <c r="DC122" s="1023"/>
      <c r="DD122" s="1023"/>
      <c r="DE122" s="1023"/>
      <c r="DF122" s="1024"/>
      <c r="DG122" s="904" t="s">
        <v>122</v>
      </c>
      <c r="DH122" s="905"/>
      <c r="DI122" s="905"/>
      <c r="DJ122" s="905"/>
      <c r="DK122" s="905"/>
      <c r="DL122" s="905" t="s">
        <v>122</v>
      </c>
      <c r="DM122" s="905"/>
      <c r="DN122" s="905"/>
      <c r="DO122" s="905"/>
      <c r="DP122" s="905"/>
      <c r="DQ122" s="905" t="s">
        <v>122</v>
      </c>
      <c r="DR122" s="905"/>
      <c r="DS122" s="905"/>
      <c r="DT122" s="905"/>
      <c r="DU122" s="905"/>
      <c r="DV122" s="906" t="s">
        <v>122</v>
      </c>
      <c r="DW122" s="906"/>
      <c r="DX122" s="906"/>
      <c r="DY122" s="906"/>
      <c r="DZ122" s="907"/>
    </row>
    <row r="123" spans="1:130" s="230" customFormat="1" ht="26.25" customHeight="1" x14ac:dyDescent="0.15">
      <c r="A123" s="1027"/>
      <c r="B123" s="954"/>
      <c r="C123" s="901" t="s">
        <v>434</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0" t="s">
        <v>122</v>
      </c>
      <c r="AB123" s="931"/>
      <c r="AC123" s="931"/>
      <c r="AD123" s="931"/>
      <c r="AE123" s="932"/>
      <c r="AF123" s="933" t="s">
        <v>122</v>
      </c>
      <c r="AG123" s="931"/>
      <c r="AH123" s="931"/>
      <c r="AI123" s="931"/>
      <c r="AJ123" s="932"/>
      <c r="AK123" s="933" t="s">
        <v>122</v>
      </c>
      <c r="AL123" s="931"/>
      <c r="AM123" s="931"/>
      <c r="AN123" s="931"/>
      <c r="AO123" s="932"/>
      <c r="AP123" s="957" t="s">
        <v>122</v>
      </c>
      <c r="AQ123" s="958"/>
      <c r="AR123" s="958"/>
      <c r="AS123" s="958"/>
      <c r="AT123" s="959"/>
      <c r="AU123" s="1043"/>
      <c r="AV123" s="1044"/>
      <c r="AW123" s="1044"/>
      <c r="AX123" s="1044"/>
      <c r="AY123" s="1044"/>
      <c r="AZ123" s="251" t="s">
        <v>177</v>
      </c>
      <c r="BA123" s="251"/>
      <c r="BB123" s="251"/>
      <c r="BC123" s="251"/>
      <c r="BD123" s="251"/>
      <c r="BE123" s="251"/>
      <c r="BF123" s="251"/>
      <c r="BG123" s="251"/>
      <c r="BH123" s="251"/>
      <c r="BI123" s="251"/>
      <c r="BJ123" s="251"/>
      <c r="BK123" s="251"/>
      <c r="BL123" s="251"/>
      <c r="BM123" s="251"/>
      <c r="BN123" s="251"/>
      <c r="BO123" s="966" t="s">
        <v>448</v>
      </c>
      <c r="BP123" s="967"/>
      <c r="BQ123" s="1033">
        <v>58753556</v>
      </c>
      <c r="BR123" s="1034"/>
      <c r="BS123" s="1034"/>
      <c r="BT123" s="1034"/>
      <c r="BU123" s="1034"/>
      <c r="BV123" s="1034">
        <v>59715577</v>
      </c>
      <c r="BW123" s="1034"/>
      <c r="BX123" s="1034"/>
      <c r="BY123" s="1034"/>
      <c r="BZ123" s="1034"/>
      <c r="CA123" s="1034">
        <v>58632405</v>
      </c>
      <c r="CB123" s="1034"/>
      <c r="CC123" s="1034"/>
      <c r="CD123" s="1034"/>
      <c r="CE123" s="1034"/>
      <c r="CF123" s="1007"/>
      <c r="CG123" s="1008"/>
      <c r="CH123" s="1008"/>
      <c r="CI123" s="1008"/>
      <c r="CJ123" s="1009"/>
      <c r="CK123" s="995"/>
      <c r="CL123" s="996"/>
      <c r="CM123" s="996"/>
      <c r="CN123" s="996"/>
      <c r="CO123" s="997"/>
      <c r="CP123" s="1022" t="s">
        <v>390</v>
      </c>
      <c r="CQ123" s="1023"/>
      <c r="CR123" s="1023"/>
      <c r="CS123" s="1023"/>
      <c r="CT123" s="1023"/>
      <c r="CU123" s="1023"/>
      <c r="CV123" s="1023"/>
      <c r="CW123" s="1023"/>
      <c r="CX123" s="1023"/>
      <c r="CY123" s="1023"/>
      <c r="CZ123" s="1023"/>
      <c r="DA123" s="1023"/>
      <c r="DB123" s="1023"/>
      <c r="DC123" s="1023"/>
      <c r="DD123" s="1023"/>
      <c r="DE123" s="1023"/>
      <c r="DF123" s="1024"/>
      <c r="DG123" s="930" t="s">
        <v>122</v>
      </c>
      <c r="DH123" s="931"/>
      <c r="DI123" s="931"/>
      <c r="DJ123" s="931"/>
      <c r="DK123" s="932"/>
      <c r="DL123" s="933" t="s">
        <v>122</v>
      </c>
      <c r="DM123" s="931"/>
      <c r="DN123" s="931"/>
      <c r="DO123" s="931"/>
      <c r="DP123" s="932"/>
      <c r="DQ123" s="933" t="s">
        <v>122</v>
      </c>
      <c r="DR123" s="931"/>
      <c r="DS123" s="931"/>
      <c r="DT123" s="931"/>
      <c r="DU123" s="932"/>
      <c r="DV123" s="957" t="s">
        <v>122</v>
      </c>
      <c r="DW123" s="958"/>
      <c r="DX123" s="958"/>
      <c r="DY123" s="958"/>
      <c r="DZ123" s="959"/>
    </row>
    <row r="124" spans="1:130" s="230" customFormat="1" ht="26.25" customHeight="1" thickBot="1" x14ac:dyDescent="0.2">
      <c r="A124" s="1027"/>
      <c r="B124" s="954"/>
      <c r="C124" s="901" t="s">
        <v>437</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0" t="s">
        <v>122</v>
      </c>
      <c r="AB124" s="931"/>
      <c r="AC124" s="931"/>
      <c r="AD124" s="931"/>
      <c r="AE124" s="932"/>
      <c r="AF124" s="933" t="s">
        <v>122</v>
      </c>
      <c r="AG124" s="931"/>
      <c r="AH124" s="931"/>
      <c r="AI124" s="931"/>
      <c r="AJ124" s="932"/>
      <c r="AK124" s="933" t="s">
        <v>122</v>
      </c>
      <c r="AL124" s="931"/>
      <c r="AM124" s="931"/>
      <c r="AN124" s="931"/>
      <c r="AO124" s="932"/>
      <c r="AP124" s="957" t="s">
        <v>122</v>
      </c>
      <c r="AQ124" s="958"/>
      <c r="AR124" s="958"/>
      <c r="AS124" s="958"/>
      <c r="AT124" s="959"/>
      <c r="AU124" s="1029" t="s">
        <v>449</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t="s">
        <v>122</v>
      </c>
      <c r="BR124" s="1018"/>
      <c r="BS124" s="1018"/>
      <c r="BT124" s="1018"/>
      <c r="BU124" s="1018"/>
      <c r="BV124" s="1018" t="s">
        <v>122</v>
      </c>
      <c r="BW124" s="1018"/>
      <c r="BX124" s="1018"/>
      <c r="BY124" s="1018"/>
      <c r="BZ124" s="1018"/>
      <c r="CA124" s="1018" t="s">
        <v>122</v>
      </c>
      <c r="CB124" s="1018"/>
      <c r="CC124" s="1018"/>
      <c r="CD124" s="1018"/>
      <c r="CE124" s="1018"/>
      <c r="CF124" s="1019"/>
      <c r="CG124" s="1020"/>
      <c r="CH124" s="1020"/>
      <c r="CI124" s="1020"/>
      <c r="CJ124" s="1021"/>
      <c r="CK124" s="998"/>
      <c r="CL124" s="998"/>
      <c r="CM124" s="998"/>
      <c r="CN124" s="998"/>
      <c r="CO124" s="999"/>
      <c r="CP124" s="1022" t="s">
        <v>450</v>
      </c>
      <c r="CQ124" s="1023"/>
      <c r="CR124" s="1023"/>
      <c r="CS124" s="1023"/>
      <c r="CT124" s="1023"/>
      <c r="CU124" s="1023"/>
      <c r="CV124" s="1023"/>
      <c r="CW124" s="1023"/>
      <c r="CX124" s="1023"/>
      <c r="CY124" s="1023"/>
      <c r="CZ124" s="1023"/>
      <c r="DA124" s="1023"/>
      <c r="DB124" s="1023"/>
      <c r="DC124" s="1023"/>
      <c r="DD124" s="1023"/>
      <c r="DE124" s="1023"/>
      <c r="DF124" s="1024"/>
      <c r="DG124" s="1010" t="s">
        <v>122</v>
      </c>
      <c r="DH124" s="1011"/>
      <c r="DI124" s="1011"/>
      <c r="DJ124" s="1011"/>
      <c r="DK124" s="1012"/>
      <c r="DL124" s="1025" t="s">
        <v>122</v>
      </c>
      <c r="DM124" s="1011"/>
      <c r="DN124" s="1011"/>
      <c r="DO124" s="1011"/>
      <c r="DP124" s="1012"/>
      <c r="DQ124" s="1025" t="s">
        <v>122</v>
      </c>
      <c r="DR124" s="1011"/>
      <c r="DS124" s="1011"/>
      <c r="DT124" s="1011"/>
      <c r="DU124" s="1012"/>
      <c r="DV124" s="975" t="s">
        <v>122</v>
      </c>
      <c r="DW124" s="976"/>
      <c r="DX124" s="976"/>
      <c r="DY124" s="976"/>
      <c r="DZ124" s="977"/>
    </row>
    <row r="125" spans="1:130" s="230" customFormat="1" ht="26.25" customHeight="1" x14ac:dyDescent="0.15">
      <c r="A125" s="1027"/>
      <c r="B125" s="954"/>
      <c r="C125" s="901" t="s">
        <v>439</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0" t="s">
        <v>122</v>
      </c>
      <c r="AB125" s="931"/>
      <c r="AC125" s="931"/>
      <c r="AD125" s="931"/>
      <c r="AE125" s="932"/>
      <c r="AF125" s="933" t="s">
        <v>122</v>
      </c>
      <c r="AG125" s="931"/>
      <c r="AH125" s="931"/>
      <c r="AI125" s="931"/>
      <c r="AJ125" s="932"/>
      <c r="AK125" s="933" t="s">
        <v>122</v>
      </c>
      <c r="AL125" s="931"/>
      <c r="AM125" s="931"/>
      <c r="AN125" s="931"/>
      <c r="AO125" s="932"/>
      <c r="AP125" s="957" t="s">
        <v>122</v>
      </c>
      <c r="AQ125" s="958"/>
      <c r="AR125" s="958"/>
      <c r="AS125" s="958"/>
      <c r="AT125" s="95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3" t="s">
        <v>451</v>
      </c>
      <c r="CL125" s="993"/>
      <c r="CM125" s="993"/>
      <c r="CN125" s="993"/>
      <c r="CO125" s="994"/>
      <c r="CP125" s="934" t="s">
        <v>452</v>
      </c>
      <c r="CQ125" s="914"/>
      <c r="CR125" s="914"/>
      <c r="CS125" s="914"/>
      <c r="CT125" s="914"/>
      <c r="CU125" s="914"/>
      <c r="CV125" s="914"/>
      <c r="CW125" s="914"/>
      <c r="CX125" s="914"/>
      <c r="CY125" s="914"/>
      <c r="CZ125" s="914"/>
      <c r="DA125" s="914"/>
      <c r="DB125" s="914"/>
      <c r="DC125" s="914"/>
      <c r="DD125" s="914"/>
      <c r="DE125" s="914"/>
      <c r="DF125" s="915"/>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
      <c r="A126" s="1027"/>
      <c r="B126" s="954"/>
      <c r="C126" s="901" t="s">
        <v>441</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0" t="s">
        <v>122</v>
      </c>
      <c r="AB126" s="931"/>
      <c r="AC126" s="931"/>
      <c r="AD126" s="931"/>
      <c r="AE126" s="932"/>
      <c r="AF126" s="933" t="s">
        <v>122</v>
      </c>
      <c r="AG126" s="931"/>
      <c r="AH126" s="931"/>
      <c r="AI126" s="931"/>
      <c r="AJ126" s="932"/>
      <c r="AK126" s="933" t="s">
        <v>122</v>
      </c>
      <c r="AL126" s="931"/>
      <c r="AM126" s="931"/>
      <c r="AN126" s="931"/>
      <c r="AO126" s="932"/>
      <c r="AP126" s="957" t="s">
        <v>122</v>
      </c>
      <c r="AQ126" s="958"/>
      <c r="AR126" s="958"/>
      <c r="AS126" s="958"/>
      <c r="AT126" s="95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14"/>
      <c r="CL126" s="996"/>
      <c r="CM126" s="996"/>
      <c r="CN126" s="996"/>
      <c r="CO126" s="997"/>
      <c r="CP126" s="901" t="s">
        <v>453</v>
      </c>
      <c r="CQ126" s="902"/>
      <c r="CR126" s="902"/>
      <c r="CS126" s="902"/>
      <c r="CT126" s="902"/>
      <c r="CU126" s="902"/>
      <c r="CV126" s="902"/>
      <c r="CW126" s="902"/>
      <c r="CX126" s="902"/>
      <c r="CY126" s="902"/>
      <c r="CZ126" s="902"/>
      <c r="DA126" s="902"/>
      <c r="DB126" s="902"/>
      <c r="DC126" s="902"/>
      <c r="DD126" s="902"/>
      <c r="DE126" s="902"/>
      <c r="DF126" s="903"/>
      <c r="DG126" s="904" t="s">
        <v>122</v>
      </c>
      <c r="DH126" s="905"/>
      <c r="DI126" s="905"/>
      <c r="DJ126" s="905"/>
      <c r="DK126" s="905"/>
      <c r="DL126" s="905" t="s">
        <v>122</v>
      </c>
      <c r="DM126" s="905"/>
      <c r="DN126" s="905"/>
      <c r="DO126" s="905"/>
      <c r="DP126" s="905"/>
      <c r="DQ126" s="905" t="s">
        <v>122</v>
      </c>
      <c r="DR126" s="905"/>
      <c r="DS126" s="905"/>
      <c r="DT126" s="905"/>
      <c r="DU126" s="905"/>
      <c r="DV126" s="906" t="s">
        <v>122</v>
      </c>
      <c r="DW126" s="906"/>
      <c r="DX126" s="906"/>
      <c r="DY126" s="906"/>
      <c r="DZ126" s="907"/>
    </row>
    <row r="127" spans="1:130" s="230" customFormat="1" ht="26.25" customHeight="1" x14ac:dyDescent="0.15">
      <c r="A127" s="1028"/>
      <c r="B127" s="956"/>
      <c r="C127" s="981" t="s">
        <v>454</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30">
        <v>19428</v>
      </c>
      <c r="AB127" s="931"/>
      <c r="AC127" s="931"/>
      <c r="AD127" s="931"/>
      <c r="AE127" s="932"/>
      <c r="AF127" s="933">
        <v>11106</v>
      </c>
      <c r="AG127" s="931"/>
      <c r="AH127" s="931"/>
      <c r="AI127" s="931"/>
      <c r="AJ127" s="932"/>
      <c r="AK127" s="933">
        <v>14979</v>
      </c>
      <c r="AL127" s="931"/>
      <c r="AM127" s="931"/>
      <c r="AN127" s="931"/>
      <c r="AO127" s="932"/>
      <c r="AP127" s="957">
        <v>0.1</v>
      </c>
      <c r="AQ127" s="958"/>
      <c r="AR127" s="958"/>
      <c r="AS127" s="958"/>
      <c r="AT127" s="959"/>
      <c r="AU127" s="232"/>
      <c r="AV127" s="232"/>
      <c r="AW127" s="232"/>
      <c r="AX127" s="1003" t="s">
        <v>455</v>
      </c>
      <c r="AY127" s="1004"/>
      <c r="AZ127" s="1004"/>
      <c r="BA127" s="1004"/>
      <c r="BB127" s="1004"/>
      <c r="BC127" s="1004"/>
      <c r="BD127" s="1004"/>
      <c r="BE127" s="1005"/>
      <c r="BF127" s="1006" t="s">
        <v>456</v>
      </c>
      <c r="BG127" s="1004"/>
      <c r="BH127" s="1004"/>
      <c r="BI127" s="1004"/>
      <c r="BJ127" s="1004"/>
      <c r="BK127" s="1004"/>
      <c r="BL127" s="1005"/>
      <c r="BM127" s="1006" t="s">
        <v>457</v>
      </c>
      <c r="BN127" s="1004"/>
      <c r="BO127" s="1004"/>
      <c r="BP127" s="1004"/>
      <c r="BQ127" s="1004"/>
      <c r="BR127" s="1004"/>
      <c r="BS127" s="1005"/>
      <c r="BT127" s="1006" t="s">
        <v>458</v>
      </c>
      <c r="BU127" s="1004"/>
      <c r="BV127" s="1004"/>
      <c r="BW127" s="1004"/>
      <c r="BX127" s="1004"/>
      <c r="BY127" s="1004"/>
      <c r="BZ127" s="1072"/>
      <c r="CA127" s="232"/>
      <c r="CB127" s="232"/>
      <c r="CC127" s="232"/>
      <c r="CD127" s="255"/>
      <c r="CE127" s="255"/>
      <c r="CF127" s="255"/>
      <c r="CG127" s="232"/>
      <c r="CH127" s="232"/>
      <c r="CI127" s="232"/>
      <c r="CJ127" s="254"/>
      <c r="CK127" s="1014"/>
      <c r="CL127" s="996"/>
      <c r="CM127" s="996"/>
      <c r="CN127" s="996"/>
      <c r="CO127" s="997"/>
      <c r="CP127" s="901" t="s">
        <v>459</v>
      </c>
      <c r="CQ127" s="902"/>
      <c r="CR127" s="902"/>
      <c r="CS127" s="902"/>
      <c r="CT127" s="902"/>
      <c r="CU127" s="902"/>
      <c r="CV127" s="902"/>
      <c r="CW127" s="902"/>
      <c r="CX127" s="902"/>
      <c r="CY127" s="902"/>
      <c r="CZ127" s="902"/>
      <c r="DA127" s="902"/>
      <c r="DB127" s="902"/>
      <c r="DC127" s="902"/>
      <c r="DD127" s="902"/>
      <c r="DE127" s="902"/>
      <c r="DF127" s="903"/>
      <c r="DG127" s="904" t="s">
        <v>122</v>
      </c>
      <c r="DH127" s="905"/>
      <c r="DI127" s="905"/>
      <c r="DJ127" s="905"/>
      <c r="DK127" s="905"/>
      <c r="DL127" s="905" t="s">
        <v>122</v>
      </c>
      <c r="DM127" s="905"/>
      <c r="DN127" s="905"/>
      <c r="DO127" s="905"/>
      <c r="DP127" s="905"/>
      <c r="DQ127" s="905" t="s">
        <v>122</v>
      </c>
      <c r="DR127" s="905"/>
      <c r="DS127" s="905"/>
      <c r="DT127" s="905"/>
      <c r="DU127" s="905"/>
      <c r="DV127" s="906" t="s">
        <v>122</v>
      </c>
      <c r="DW127" s="906"/>
      <c r="DX127" s="906"/>
      <c r="DY127" s="906"/>
      <c r="DZ127" s="907"/>
    </row>
    <row r="128" spans="1:130" s="230" customFormat="1" ht="26.25" customHeight="1" thickBot="1" x14ac:dyDescent="0.2">
      <c r="A128" s="1060" t="s">
        <v>460</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461</v>
      </c>
      <c r="X128" s="1062"/>
      <c r="Y128" s="1062"/>
      <c r="Z128" s="1063"/>
      <c r="AA128" s="1064">
        <v>489088</v>
      </c>
      <c r="AB128" s="1065"/>
      <c r="AC128" s="1065"/>
      <c r="AD128" s="1065"/>
      <c r="AE128" s="1066"/>
      <c r="AF128" s="1067">
        <v>442818</v>
      </c>
      <c r="AG128" s="1065"/>
      <c r="AH128" s="1065"/>
      <c r="AI128" s="1065"/>
      <c r="AJ128" s="1066"/>
      <c r="AK128" s="1067">
        <v>412095</v>
      </c>
      <c r="AL128" s="1065"/>
      <c r="AM128" s="1065"/>
      <c r="AN128" s="1065"/>
      <c r="AO128" s="1066"/>
      <c r="AP128" s="1068"/>
      <c r="AQ128" s="1069"/>
      <c r="AR128" s="1069"/>
      <c r="AS128" s="1069"/>
      <c r="AT128" s="1070"/>
      <c r="AU128" s="232"/>
      <c r="AV128" s="232"/>
      <c r="AW128" s="232"/>
      <c r="AX128" s="913" t="s">
        <v>462</v>
      </c>
      <c r="AY128" s="914"/>
      <c r="AZ128" s="914"/>
      <c r="BA128" s="914"/>
      <c r="BB128" s="914"/>
      <c r="BC128" s="914"/>
      <c r="BD128" s="914"/>
      <c r="BE128" s="915"/>
      <c r="BF128" s="1051" t="s">
        <v>122</v>
      </c>
      <c r="BG128" s="1052"/>
      <c r="BH128" s="1052"/>
      <c r="BI128" s="1052"/>
      <c r="BJ128" s="1052"/>
      <c r="BK128" s="1052"/>
      <c r="BL128" s="1071"/>
      <c r="BM128" s="1051">
        <v>11.93</v>
      </c>
      <c r="BN128" s="1052"/>
      <c r="BO128" s="1052"/>
      <c r="BP128" s="1052"/>
      <c r="BQ128" s="1052"/>
      <c r="BR128" s="1052"/>
      <c r="BS128" s="1071"/>
      <c r="BT128" s="1051">
        <v>20</v>
      </c>
      <c r="BU128" s="1052"/>
      <c r="BV128" s="1052"/>
      <c r="BW128" s="1052"/>
      <c r="BX128" s="1052"/>
      <c r="BY128" s="1052"/>
      <c r="BZ128" s="1053"/>
      <c r="CA128" s="255"/>
      <c r="CB128" s="255"/>
      <c r="CC128" s="255"/>
      <c r="CD128" s="255"/>
      <c r="CE128" s="255"/>
      <c r="CF128" s="255"/>
      <c r="CG128" s="232"/>
      <c r="CH128" s="232"/>
      <c r="CI128" s="232"/>
      <c r="CJ128" s="254"/>
      <c r="CK128" s="1015"/>
      <c r="CL128" s="1016"/>
      <c r="CM128" s="1016"/>
      <c r="CN128" s="1016"/>
      <c r="CO128" s="1017"/>
      <c r="CP128" s="1054" t="s">
        <v>463</v>
      </c>
      <c r="CQ128" s="726"/>
      <c r="CR128" s="726"/>
      <c r="CS128" s="726"/>
      <c r="CT128" s="726"/>
      <c r="CU128" s="726"/>
      <c r="CV128" s="726"/>
      <c r="CW128" s="726"/>
      <c r="CX128" s="726"/>
      <c r="CY128" s="726"/>
      <c r="CZ128" s="726"/>
      <c r="DA128" s="726"/>
      <c r="DB128" s="726"/>
      <c r="DC128" s="726"/>
      <c r="DD128" s="726"/>
      <c r="DE128" s="726"/>
      <c r="DF128" s="1055"/>
      <c r="DG128" s="1056" t="s">
        <v>122</v>
      </c>
      <c r="DH128" s="1057"/>
      <c r="DI128" s="1057"/>
      <c r="DJ128" s="1057"/>
      <c r="DK128" s="1057"/>
      <c r="DL128" s="1057" t="s">
        <v>122</v>
      </c>
      <c r="DM128" s="1057"/>
      <c r="DN128" s="1057"/>
      <c r="DO128" s="1057"/>
      <c r="DP128" s="1057"/>
      <c r="DQ128" s="1057" t="s">
        <v>122</v>
      </c>
      <c r="DR128" s="1057"/>
      <c r="DS128" s="1057"/>
      <c r="DT128" s="1057"/>
      <c r="DU128" s="1057"/>
      <c r="DV128" s="1058" t="s">
        <v>122</v>
      </c>
      <c r="DW128" s="1058"/>
      <c r="DX128" s="1058"/>
      <c r="DY128" s="1058"/>
      <c r="DZ128" s="1059"/>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48" t="s">
        <v>464</v>
      </c>
      <c r="X129" s="1049"/>
      <c r="Y129" s="1049"/>
      <c r="Z129" s="1050"/>
      <c r="AA129" s="930">
        <v>27693827</v>
      </c>
      <c r="AB129" s="931"/>
      <c r="AC129" s="931"/>
      <c r="AD129" s="931"/>
      <c r="AE129" s="932"/>
      <c r="AF129" s="933">
        <v>27201758</v>
      </c>
      <c r="AG129" s="931"/>
      <c r="AH129" s="931"/>
      <c r="AI129" s="931"/>
      <c r="AJ129" s="932"/>
      <c r="AK129" s="933">
        <v>27600610</v>
      </c>
      <c r="AL129" s="931"/>
      <c r="AM129" s="931"/>
      <c r="AN129" s="931"/>
      <c r="AO129" s="932"/>
      <c r="AP129" s="1045"/>
      <c r="AQ129" s="1046"/>
      <c r="AR129" s="1046"/>
      <c r="AS129" s="1046"/>
      <c r="AT129" s="1047"/>
      <c r="AU129" s="233"/>
      <c r="AV129" s="233"/>
      <c r="AW129" s="233"/>
      <c r="AX129" s="1073" t="s">
        <v>465</v>
      </c>
      <c r="AY129" s="902"/>
      <c r="AZ129" s="902"/>
      <c r="BA129" s="902"/>
      <c r="BB129" s="902"/>
      <c r="BC129" s="902"/>
      <c r="BD129" s="902"/>
      <c r="BE129" s="903"/>
      <c r="BF129" s="1074" t="s">
        <v>122</v>
      </c>
      <c r="BG129" s="1075"/>
      <c r="BH129" s="1075"/>
      <c r="BI129" s="1075"/>
      <c r="BJ129" s="1075"/>
      <c r="BK129" s="1075"/>
      <c r="BL129" s="1076"/>
      <c r="BM129" s="1074">
        <v>16.93</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466</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48" t="s">
        <v>467</v>
      </c>
      <c r="X130" s="1049"/>
      <c r="Y130" s="1049"/>
      <c r="Z130" s="1050"/>
      <c r="AA130" s="930">
        <v>3528952</v>
      </c>
      <c r="AB130" s="931"/>
      <c r="AC130" s="931"/>
      <c r="AD130" s="931"/>
      <c r="AE130" s="932"/>
      <c r="AF130" s="933">
        <v>3592342</v>
      </c>
      <c r="AG130" s="931"/>
      <c r="AH130" s="931"/>
      <c r="AI130" s="931"/>
      <c r="AJ130" s="932"/>
      <c r="AK130" s="933">
        <v>3570297</v>
      </c>
      <c r="AL130" s="931"/>
      <c r="AM130" s="931"/>
      <c r="AN130" s="931"/>
      <c r="AO130" s="932"/>
      <c r="AP130" s="1045"/>
      <c r="AQ130" s="1046"/>
      <c r="AR130" s="1046"/>
      <c r="AS130" s="1046"/>
      <c r="AT130" s="1047"/>
      <c r="AU130" s="233"/>
      <c r="AV130" s="233"/>
      <c r="AW130" s="233"/>
      <c r="AX130" s="1073" t="s">
        <v>468</v>
      </c>
      <c r="AY130" s="902"/>
      <c r="AZ130" s="902"/>
      <c r="BA130" s="902"/>
      <c r="BB130" s="902"/>
      <c r="BC130" s="902"/>
      <c r="BD130" s="902"/>
      <c r="BE130" s="903"/>
      <c r="BF130" s="1102">
        <v>5.5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10">
        <v>24164875</v>
      </c>
      <c r="AB131" s="1011"/>
      <c r="AC131" s="1011"/>
      <c r="AD131" s="1011"/>
      <c r="AE131" s="1012"/>
      <c r="AF131" s="1025">
        <v>23609416</v>
      </c>
      <c r="AG131" s="1011"/>
      <c r="AH131" s="1011"/>
      <c r="AI131" s="1011"/>
      <c r="AJ131" s="1012"/>
      <c r="AK131" s="1025">
        <v>24030313</v>
      </c>
      <c r="AL131" s="1011"/>
      <c r="AM131" s="1011"/>
      <c r="AN131" s="1011"/>
      <c r="AO131" s="1012"/>
      <c r="AP131" s="1111"/>
      <c r="AQ131" s="1112"/>
      <c r="AR131" s="1112"/>
      <c r="AS131" s="1112"/>
      <c r="AT131" s="1113"/>
      <c r="AU131" s="233"/>
      <c r="AV131" s="233"/>
      <c r="AW131" s="233"/>
      <c r="AX131" s="1084" t="s">
        <v>470</v>
      </c>
      <c r="AY131" s="726"/>
      <c r="AZ131" s="726"/>
      <c r="BA131" s="726"/>
      <c r="BB131" s="726"/>
      <c r="BC131" s="726"/>
      <c r="BD131" s="726"/>
      <c r="BE131" s="1055"/>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5.5076014259999999</v>
      </c>
      <c r="AB132" s="1098"/>
      <c r="AC132" s="1098"/>
      <c r="AD132" s="1098"/>
      <c r="AE132" s="1099"/>
      <c r="AF132" s="1100">
        <v>5.9628497380000001</v>
      </c>
      <c r="AG132" s="1098"/>
      <c r="AH132" s="1098"/>
      <c r="AI132" s="1098"/>
      <c r="AJ132" s="1099"/>
      <c r="AK132" s="1100">
        <v>5.1935028890000003</v>
      </c>
      <c r="AL132" s="1098"/>
      <c r="AM132" s="1098"/>
      <c r="AN132" s="1098"/>
      <c r="AO132" s="1099"/>
      <c r="AP132" s="1007"/>
      <c r="AQ132" s="1008"/>
      <c r="AR132" s="1008"/>
      <c r="AS132" s="1008"/>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5.8</v>
      </c>
      <c r="AB133" s="1081"/>
      <c r="AC133" s="1081"/>
      <c r="AD133" s="1081"/>
      <c r="AE133" s="1082"/>
      <c r="AF133" s="1080">
        <v>5.8</v>
      </c>
      <c r="AG133" s="1081"/>
      <c r="AH133" s="1081"/>
      <c r="AI133" s="1081"/>
      <c r="AJ133" s="1082"/>
      <c r="AK133" s="1080">
        <v>5.5</v>
      </c>
      <c r="AL133" s="1081"/>
      <c r="AM133" s="1081"/>
      <c r="AN133" s="1081"/>
      <c r="AO133" s="1082"/>
      <c r="AP133" s="1019"/>
      <c r="AQ133" s="1020"/>
      <c r="AR133" s="1020"/>
      <c r="AS133" s="102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c3AJl8jVhNEEXK9iUxOvIAHgU4cCQhIaA2zaUZiC75e4219nTQKm//I9MsOpTno2boCOvyohRcLZw7lLizekQ==" saltValue="IlkFVfc4HxmBsSaanB6lSw==" spinCount="100000" sheet="1" objects="1" scenarios="1" formatRows="0"/>
  <mergeCells count="2035">
    <mergeCell ref="AX129:BE129"/>
    <mergeCell ref="BF129:BL129"/>
    <mergeCell ref="BM129:BS129"/>
    <mergeCell ref="BT129:BZ129"/>
    <mergeCell ref="A130:V130"/>
    <mergeCell ref="W130:Z13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F126:AJ126"/>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DQ124:DU124"/>
    <mergeCell ref="AU120:AY123"/>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P126:DF126"/>
    <mergeCell ref="DQ127:DU127"/>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K126:AO126"/>
    <mergeCell ref="AP126:AT126"/>
    <mergeCell ref="AZ120:BP120"/>
    <mergeCell ref="BQ119:BU119"/>
    <mergeCell ref="BV119:BZ119"/>
    <mergeCell ref="CA119:CE119"/>
    <mergeCell ref="CF119:CJ119"/>
    <mergeCell ref="CM119:DF119"/>
    <mergeCell ref="DG119:DK119"/>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C119:Z119"/>
    <mergeCell ref="AA119:AE119"/>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V124:DZ124"/>
    <mergeCell ref="C120:Z120"/>
    <mergeCell ref="AA120:AE120"/>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F119:AJ119"/>
    <mergeCell ref="AK119:AO119"/>
    <mergeCell ref="AP119:AT119"/>
    <mergeCell ref="BO119:BP119"/>
    <mergeCell ref="BQ118:BU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V80:DZ80"/>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DG75:DK75"/>
    <mergeCell ref="DL75:DP75"/>
    <mergeCell ref="DQ75:DU75"/>
    <mergeCell ref="DV75:DZ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DB70:DF70"/>
    <mergeCell ref="DG70:DK70"/>
    <mergeCell ref="DL70:DP70"/>
    <mergeCell ref="DQ70:DU70"/>
    <mergeCell ref="AP71:AT71"/>
    <mergeCell ref="AU71:AY71"/>
    <mergeCell ref="AZ71:BD71"/>
    <mergeCell ref="BS70:CG70"/>
    <mergeCell ref="CH70:CL70"/>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CM72:CQ72"/>
    <mergeCell ref="DG73:DK73"/>
    <mergeCell ref="DL73:DP73"/>
    <mergeCell ref="DQ73:DU73"/>
    <mergeCell ref="AU75:AY75"/>
    <mergeCell ref="AZ75:BD75"/>
    <mergeCell ref="DQ77:DU77"/>
    <mergeCell ref="CW67:DA67"/>
    <mergeCell ref="DB67:DF67"/>
    <mergeCell ref="DG67:DK67"/>
    <mergeCell ref="DL67:DP67"/>
    <mergeCell ref="DQ67:DU67"/>
    <mergeCell ref="DG69:DK69"/>
    <mergeCell ref="DL69:DP69"/>
    <mergeCell ref="DQ69:DU69"/>
    <mergeCell ref="CM74:CQ74"/>
    <mergeCell ref="CR74:CV74"/>
    <mergeCell ref="CW74:DA74"/>
    <mergeCell ref="DB74:DF74"/>
    <mergeCell ref="DG74:DK74"/>
    <mergeCell ref="DL74:DP74"/>
    <mergeCell ref="DQ74:DU74"/>
    <mergeCell ref="BS71:CG71"/>
    <mergeCell ref="CH71:CL71"/>
    <mergeCell ref="CM71:CQ71"/>
    <mergeCell ref="CR71:CV71"/>
    <mergeCell ref="CW71:DA71"/>
    <mergeCell ref="DB71:DF71"/>
    <mergeCell ref="CW68:DA68"/>
    <mergeCell ref="DB68:DF68"/>
    <mergeCell ref="DG68:DK68"/>
    <mergeCell ref="DL68:DP68"/>
    <mergeCell ref="DQ68:DU68"/>
    <mergeCell ref="AU72:AY72"/>
    <mergeCell ref="AZ72:BD72"/>
    <mergeCell ref="BS72:CG72"/>
    <mergeCell ref="AP74:AT74"/>
    <mergeCell ref="AU74:AY74"/>
    <mergeCell ref="AZ74:BD74"/>
    <mergeCell ref="BS74:CG74"/>
    <mergeCell ref="CH74:CL74"/>
    <mergeCell ref="DV69:DZ69"/>
    <mergeCell ref="B71:P71"/>
    <mergeCell ref="Q71:U71"/>
    <mergeCell ref="V71:Z71"/>
    <mergeCell ref="AA71:AE71"/>
    <mergeCell ref="AF71:AJ71"/>
    <mergeCell ref="AK71:AO71"/>
    <mergeCell ref="BS69:CG69"/>
    <mergeCell ref="CH69:CL69"/>
    <mergeCell ref="CM69:CQ69"/>
    <mergeCell ref="CR69:CV69"/>
    <mergeCell ref="CW69:DA69"/>
    <mergeCell ref="DB69:DF69"/>
    <mergeCell ref="B72:P72"/>
    <mergeCell ref="Q72:U72"/>
    <mergeCell ref="V72:Z72"/>
    <mergeCell ref="AA72:AE72"/>
    <mergeCell ref="AF72:AJ72"/>
    <mergeCell ref="AK72:AO72"/>
    <mergeCell ref="AP72:AT72"/>
    <mergeCell ref="CH72:CL72"/>
    <mergeCell ref="DG71:DK71"/>
    <mergeCell ref="DL71:DP71"/>
    <mergeCell ref="DQ71:DU71"/>
    <mergeCell ref="DV72:DZ72"/>
    <mergeCell ref="B70:P70"/>
    <mergeCell ref="CR70:CV70"/>
    <mergeCell ref="DV68:DZ68"/>
    <mergeCell ref="B69:P69"/>
    <mergeCell ref="Q69:U69"/>
    <mergeCell ref="V69:Z69"/>
    <mergeCell ref="AA69:AE69"/>
    <mergeCell ref="AF69:AJ69"/>
    <mergeCell ref="AK69:AO69"/>
    <mergeCell ref="AP69:AT69"/>
    <mergeCell ref="AU69:AY69"/>
    <mergeCell ref="AZ69:BD69"/>
    <mergeCell ref="CR68:CV68"/>
    <mergeCell ref="CM70:CQ70"/>
    <mergeCell ref="DV71:DZ71"/>
    <mergeCell ref="DV70:DZ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70:DA70"/>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8:AJ8"/>
    <mergeCell ref="AK8:AO8"/>
    <mergeCell ref="AP8:AT8"/>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5:P75"/>
    <mergeCell ref="Q70:U70"/>
    <mergeCell ref="V70:Z70"/>
    <mergeCell ref="AA70:AE70"/>
    <mergeCell ref="AF70:AJ70"/>
    <mergeCell ref="AK70:AO70"/>
    <mergeCell ref="AP70:AT70"/>
    <mergeCell ref="AU70:AY70"/>
    <mergeCell ref="AZ70:BD70"/>
    <mergeCell ref="DL7:DP7"/>
    <mergeCell ref="DQ7:DU7"/>
    <mergeCell ref="DV7:DZ7"/>
    <mergeCell ref="B8:P8"/>
    <mergeCell ref="Q8:U8"/>
    <mergeCell ref="V8:Z8"/>
    <mergeCell ref="AA8:AE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JuYRV6tMCQTWdWc1nEEEKj65Fx1UkJx18g8cdVpEB1HlL1HzYPJfnwFz0v5NOzq7J1h/a9pwFlKf6V7YlcbSA==" saltValue="LJlsoE7GvXarWGvv0+NT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hFhp2guFp52iev5WgqVoqLsMi/LJyrLR8JFjo0OWSBlRprek32ZpHMHvyha7wkf86sFFBKwvdOlJCbm5XRdQ==" saltValue="jBgBP4JUl5NhaNsTFKrJ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6703966</v>
      </c>
      <c r="AP9" s="281">
        <v>67272</v>
      </c>
      <c r="AQ9" s="282">
        <v>75670</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866431</v>
      </c>
      <c r="AP10" s="284">
        <v>8694</v>
      </c>
      <c r="AQ10" s="285">
        <v>7715</v>
      </c>
      <c r="AR10" s="286">
        <v>12.7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2756</v>
      </c>
      <c r="AP11" s="284">
        <v>28</v>
      </c>
      <c r="AQ11" s="285">
        <v>1638</v>
      </c>
      <c r="AR11" s="286">
        <v>-98.3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v>17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222397</v>
      </c>
      <c r="AP13" s="284">
        <v>2232</v>
      </c>
      <c r="AQ13" s="285">
        <v>2355</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287788</v>
      </c>
      <c r="AP14" s="284">
        <v>2888</v>
      </c>
      <c r="AQ14" s="285">
        <v>2187</v>
      </c>
      <c r="AR14" s="286">
        <v>32.1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-259837</v>
      </c>
      <c r="AP15" s="284">
        <v>-2607</v>
      </c>
      <c r="AQ15" s="285">
        <v>-4208</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7823501</v>
      </c>
      <c r="AP16" s="284">
        <v>78507</v>
      </c>
      <c r="AQ16" s="285">
        <v>85373</v>
      </c>
      <c r="AR16" s="286">
        <v>-8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6.86</v>
      </c>
      <c r="AP21" s="298">
        <v>7.99</v>
      </c>
      <c r="AQ21" s="299">
        <v>-1.1299999999999999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96.9</v>
      </c>
      <c r="AP22" s="303">
        <v>97.8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4678080</v>
      </c>
      <c r="AP32" s="312">
        <v>46943</v>
      </c>
      <c r="AQ32" s="313">
        <v>58230</v>
      </c>
      <c r="AR32" s="314">
        <v>-19.399999999999999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v>23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387376</v>
      </c>
      <c r="AP35" s="312">
        <v>3887</v>
      </c>
      <c r="AQ35" s="313">
        <v>14509</v>
      </c>
      <c r="AR35" s="314">
        <v>-73.2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125002</v>
      </c>
      <c r="AP36" s="312">
        <v>1254</v>
      </c>
      <c r="AQ36" s="313">
        <v>975</v>
      </c>
      <c r="AR36" s="314">
        <v>28.6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v>39949</v>
      </c>
      <c r="AP37" s="312">
        <v>401</v>
      </c>
      <c r="AQ37" s="313">
        <v>408</v>
      </c>
      <c r="AR37" s="314">
        <v>-1.7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-412095</v>
      </c>
      <c r="AP39" s="312">
        <v>-4135</v>
      </c>
      <c r="AQ39" s="313">
        <v>-3837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-3570297</v>
      </c>
      <c r="AP40" s="312">
        <v>-35827</v>
      </c>
      <c r="AQ40" s="313">
        <v>-50002</v>
      </c>
      <c r="AR40" s="314">
        <v>-28.3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1248015</v>
      </c>
      <c r="AP41" s="312">
        <v>12523</v>
      </c>
      <c r="AQ41" s="313">
        <v>20306</v>
      </c>
      <c r="AR41" s="314">
        <v>-38.299999999999997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7556073</v>
      </c>
      <c r="AN51" s="334">
        <v>73449</v>
      </c>
      <c r="AO51" s="335">
        <v>3.4</v>
      </c>
      <c r="AP51" s="336">
        <v>72051</v>
      </c>
      <c r="AQ51" s="337">
        <v>7.8</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4166651</v>
      </c>
      <c r="AN52" s="342">
        <v>40502</v>
      </c>
      <c r="AO52" s="343">
        <v>4</v>
      </c>
      <c r="AP52" s="344">
        <v>34140</v>
      </c>
      <c r="AQ52" s="345">
        <v>4.2</v>
      </c>
      <c r="AR52" s="346">
        <v>-0.2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6698409</v>
      </c>
      <c r="AN53" s="334">
        <v>65542</v>
      </c>
      <c r="AO53" s="335">
        <v>-10.8</v>
      </c>
      <c r="AP53" s="336">
        <v>72756</v>
      </c>
      <c r="AQ53" s="337">
        <v>1</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3074730</v>
      </c>
      <c r="AN54" s="342">
        <v>30085</v>
      </c>
      <c r="AO54" s="343">
        <v>-25.7</v>
      </c>
      <c r="AP54" s="344">
        <v>32117</v>
      </c>
      <c r="AQ54" s="345">
        <v>-5.9</v>
      </c>
      <c r="AR54" s="346">
        <v>-19.8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5641388</v>
      </c>
      <c r="AN55" s="334">
        <v>55568</v>
      </c>
      <c r="AO55" s="335">
        <v>-15.2</v>
      </c>
      <c r="AP55" s="336">
        <v>62281</v>
      </c>
      <c r="AQ55" s="337">
        <v>-14.4</v>
      </c>
      <c r="AR55" s="338">
        <v>-0.8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2930070</v>
      </c>
      <c r="AN56" s="342">
        <v>28861</v>
      </c>
      <c r="AO56" s="343">
        <v>-4.0999999999999996</v>
      </c>
      <c r="AP56" s="344">
        <v>38152</v>
      </c>
      <c r="AQ56" s="345">
        <v>18.8</v>
      </c>
      <c r="AR56" s="346">
        <v>-22.9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4444730</v>
      </c>
      <c r="AN57" s="334">
        <v>44109</v>
      </c>
      <c r="AO57" s="335">
        <v>-20.6</v>
      </c>
      <c r="AP57" s="336">
        <v>58940</v>
      </c>
      <c r="AQ57" s="337">
        <v>-5.4</v>
      </c>
      <c r="AR57" s="338">
        <v>-15.2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2192816</v>
      </c>
      <c r="AN58" s="342">
        <v>21761</v>
      </c>
      <c r="AO58" s="343">
        <v>-24.6</v>
      </c>
      <c r="AP58" s="344">
        <v>33486</v>
      </c>
      <c r="AQ58" s="345">
        <v>-12.2</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6034016</v>
      </c>
      <c r="AN59" s="334">
        <v>60550</v>
      </c>
      <c r="AO59" s="335">
        <v>37.299999999999997</v>
      </c>
      <c r="AP59" s="336">
        <v>57336</v>
      </c>
      <c r="AQ59" s="337">
        <v>-2.7</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2659039</v>
      </c>
      <c r="AN60" s="342">
        <v>26683</v>
      </c>
      <c r="AO60" s="343">
        <v>22.6</v>
      </c>
      <c r="AP60" s="344">
        <v>34481</v>
      </c>
      <c r="AQ60" s="345">
        <v>3</v>
      </c>
      <c r="AR60" s="346">
        <v>19.600000000000001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6074923</v>
      </c>
      <c r="AN61" s="349">
        <v>59844</v>
      </c>
      <c r="AO61" s="350">
        <v>-1.2</v>
      </c>
      <c r="AP61" s="351">
        <v>64673</v>
      </c>
      <c r="AQ61" s="352">
        <v>-2.7</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3004661</v>
      </c>
      <c r="AN62" s="342">
        <v>29578</v>
      </c>
      <c r="AO62" s="343">
        <v>-5.6</v>
      </c>
      <c r="AP62" s="344">
        <v>34475</v>
      </c>
      <c r="AQ62" s="345">
        <v>1.6</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650fs5Y6yejt/KvkwV9GeVjxvOAXezFXw+PiCa5IX7INZnAYNXOpsGi+Hqg0DInidmPrn4TceRRq2q/mOpjQ==" saltValue="olJztKtWrviQbGeyCZj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q4VH/nSxQR3Va+5eoQgosioyXdnMMe1bI3rzs/vNbkbapqm2g7PCk5VVd/OJ1Tn+r9qRSH/3qApCRkDqW+aHrQ==" saltValue="i97pSwWsr0SwiF9M+73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3Sa1GhW/AclzW9BRmSWrRPIxAZYJRsgXq2FUVKvcNmo7s1ic5XpYK62lpOWhetl8vRJTt4oKuTT6nlWr5JbkJw==" saltValue="0+g8vtMD+ISzCg6oJvCE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23.24</v>
      </c>
      <c r="G47" s="12">
        <v>21.14</v>
      </c>
      <c r="H47" s="12">
        <v>21.24</v>
      </c>
      <c r="I47" s="12">
        <v>24.92</v>
      </c>
      <c r="J47" s="13">
        <v>24.58</v>
      </c>
    </row>
    <row r="48" spans="2:10" ht="57.75" customHeight="1" x14ac:dyDescent="0.15">
      <c r="B48" s="14"/>
      <c r="C48" s="1142" t="s">
        <v>4</v>
      </c>
      <c r="D48" s="1142"/>
      <c r="E48" s="1143"/>
      <c r="F48" s="15">
        <v>8.6</v>
      </c>
      <c r="G48" s="16">
        <v>10.31</v>
      </c>
      <c r="H48" s="16">
        <v>8.99</v>
      </c>
      <c r="I48" s="16">
        <v>5.71</v>
      </c>
      <c r="J48" s="17">
        <v>7.98</v>
      </c>
    </row>
    <row r="49" spans="2:10" ht="57.75" customHeight="1" thickBot="1" x14ac:dyDescent="0.2">
      <c r="B49" s="18"/>
      <c r="C49" s="1144" t="s">
        <v>5</v>
      </c>
      <c r="D49" s="1144"/>
      <c r="E49" s="1145"/>
      <c r="F49" s="19">
        <v>0.69</v>
      </c>
      <c r="G49" s="20">
        <v>0.32</v>
      </c>
      <c r="H49" s="20">
        <v>0.5</v>
      </c>
      <c r="I49" s="20" t="s">
        <v>529</v>
      </c>
      <c r="J49" s="21">
        <v>2.38</v>
      </c>
    </row>
    <row r="50" spans="2:10" x14ac:dyDescent="0.15"/>
  </sheetData>
  <sheetProtection algorithmName="SHA-512" hashValue="gq2xevBI7Z//ME2Vf7ZTiQGriYltBM840w/j5jIbPXgE4Zs1bTX/u5lcEECZ2KSKb4pU9IGdv7wraoB/AWJ3CQ==" saltValue="tiG9QAf15DqOkSHGFpa5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530</v>
      </c>
      <c r="D34" s="1152"/>
      <c r="E34" s="1153"/>
      <c r="F34" s="32">
        <v>12.15</v>
      </c>
      <c r="G34" s="33">
        <v>12.33</v>
      </c>
      <c r="H34" s="33">
        <v>11.91</v>
      </c>
      <c r="I34" s="33">
        <v>11.95</v>
      </c>
      <c r="J34" s="34">
        <v>11.8</v>
      </c>
      <c r="K34" s="22"/>
      <c r="L34" s="22"/>
      <c r="M34" s="22"/>
      <c r="N34" s="22"/>
      <c r="O34" s="22"/>
      <c r="P34" s="22"/>
    </row>
    <row r="35" spans="1:16" ht="39" customHeight="1" x14ac:dyDescent="0.15">
      <c r="A35" s="22"/>
      <c r="B35" s="35"/>
      <c r="C35" s="1146" t="s">
        <v>531</v>
      </c>
      <c r="D35" s="1147"/>
      <c r="E35" s="1148"/>
      <c r="F35" s="36">
        <v>8.59</v>
      </c>
      <c r="G35" s="37">
        <v>10.31</v>
      </c>
      <c r="H35" s="37">
        <v>8.99</v>
      </c>
      <c r="I35" s="37">
        <v>5.7</v>
      </c>
      <c r="J35" s="38">
        <v>7.98</v>
      </c>
      <c r="K35" s="22"/>
      <c r="L35" s="22"/>
      <c r="M35" s="22"/>
      <c r="N35" s="22"/>
      <c r="O35" s="22"/>
      <c r="P35" s="22"/>
    </row>
    <row r="36" spans="1:16" ht="39" customHeight="1" x14ac:dyDescent="0.15">
      <c r="A36" s="22"/>
      <c r="B36" s="35"/>
      <c r="C36" s="1146" t="s">
        <v>532</v>
      </c>
      <c r="D36" s="1147"/>
      <c r="E36" s="1148"/>
      <c r="F36" s="36">
        <v>0.98</v>
      </c>
      <c r="G36" s="37">
        <v>0.97</v>
      </c>
      <c r="H36" s="37">
        <v>1.31</v>
      </c>
      <c r="I36" s="37">
        <v>1.87</v>
      </c>
      <c r="J36" s="38">
        <v>2.14</v>
      </c>
      <c r="K36" s="22"/>
      <c r="L36" s="22"/>
      <c r="M36" s="22"/>
      <c r="N36" s="22"/>
      <c r="O36" s="22"/>
      <c r="P36" s="22"/>
    </row>
    <row r="37" spans="1:16" ht="39" customHeight="1" x14ac:dyDescent="0.15">
      <c r="A37" s="22"/>
      <c r="B37" s="35"/>
      <c r="C37" s="1146" t="s">
        <v>533</v>
      </c>
      <c r="D37" s="1147"/>
      <c r="E37" s="1148"/>
      <c r="F37" s="36">
        <v>0.64</v>
      </c>
      <c r="G37" s="37">
        <v>0.55000000000000004</v>
      </c>
      <c r="H37" s="37">
        <v>0.98</v>
      </c>
      <c r="I37" s="37">
        <v>1.83</v>
      </c>
      <c r="J37" s="38">
        <v>1.78</v>
      </c>
      <c r="K37" s="22"/>
      <c r="L37" s="22"/>
      <c r="M37" s="22"/>
      <c r="N37" s="22"/>
      <c r="O37" s="22"/>
      <c r="P37" s="22"/>
    </row>
    <row r="38" spans="1:16" ht="39" customHeight="1" x14ac:dyDescent="0.15">
      <c r="A38" s="22"/>
      <c r="B38" s="35"/>
      <c r="C38" s="1146" t="s">
        <v>534</v>
      </c>
      <c r="D38" s="1147"/>
      <c r="E38" s="1148"/>
      <c r="F38" s="36" t="s">
        <v>486</v>
      </c>
      <c r="G38" s="37">
        <v>0.71</v>
      </c>
      <c r="H38" s="37">
        <v>0.89</v>
      </c>
      <c r="I38" s="37">
        <v>1.1299999999999999</v>
      </c>
      <c r="J38" s="38">
        <v>1.34</v>
      </c>
      <c r="K38" s="22"/>
      <c r="L38" s="22"/>
      <c r="M38" s="22"/>
      <c r="N38" s="22"/>
      <c r="O38" s="22"/>
      <c r="P38" s="22"/>
    </row>
    <row r="39" spans="1:16" ht="39" customHeight="1" x14ac:dyDescent="0.15">
      <c r="A39" s="22"/>
      <c r="B39" s="35"/>
      <c r="C39" s="1146" t="s">
        <v>535</v>
      </c>
      <c r="D39" s="1147"/>
      <c r="E39" s="1148"/>
      <c r="F39" s="36">
        <v>0.04</v>
      </c>
      <c r="G39" s="37">
        <v>0.03</v>
      </c>
      <c r="H39" s="37">
        <v>0.04</v>
      </c>
      <c r="I39" s="37">
        <v>0.04</v>
      </c>
      <c r="J39" s="38">
        <v>0.03</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537</v>
      </c>
      <c r="D43" s="1150"/>
      <c r="E43" s="1151"/>
      <c r="F43" s="41">
        <v>0.3</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T6dCLEuC1hz5OZDwhzCqVTMPJ3guDE6lLz7e5M2p2HwYuXdgJiZhZBAalCR8asKH9e24sqZJGnjJcuxejO4Aw==" saltValue="Dhm2f/cE8ZQvaEb9jhA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4209</v>
      </c>
      <c r="L45" s="60">
        <v>4410</v>
      </c>
      <c r="M45" s="60">
        <v>4472</v>
      </c>
      <c r="N45" s="60">
        <v>4607</v>
      </c>
      <c r="O45" s="61">
        <v>4678</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15">
      <c r="A48" s="48"/>
      <c r="B48" s="1156"/>
      <c r="C48" s="1157"/>
      <c r="D48" s="62"/>
      <c r="E48" s="1162" t="s">
        <v>13</v>
      </c>
      <c r="F48" s="1162"/>
      <c r="G48" s="1162"/>
      <c r="H48" s="1162"/>
      <c r="I48" s="1162"/>
      <c r="J48" s="1163"/>
      <c r="K48" s="63">
        <v>383</v>
      </c>
      <c r="L48" s="64">
        <v>370</v>
      </c>
      <c r="M48" s="64">
        <v>381</v>
      </c>
      <c r="N48" s="64">
        <v>394</v>
      </c>
      <c r="O48" s="65">
        <v>387</v>
      </c>
      <c r="P48" s="48"/>
      <c r="Q48" s="48"/>
      <c r="R48" s="48"/>
      <c r="S48" s="48"/>
      <c r="T48" s="48"/>
      <c r="U48" s="48"/>
    </row>
    <row r="49" spans="1:21" ht="30.75" customHeight="1" x14ac:dyDescent="0.15">
      <c r="A49" s="48"/>
      <c r="B49" s="1156"/>
      <c r="C49" s="1157"/>
      <c r="D49" s="62"/>
      <c r="E49" s="1162" t="s">
        <v>14</v>
      </c>
      <c r="F49" s="1162"/>
      <c r="G49" s="1162"/>
      <c r="H49" s="1162"/>
      <c r="I49" s="1162"/>
      <c r="J49" s="1163"/>
      <c r="K49" s="63">
        <v>483</v>
      </c>
      <c r="L49" s="64">
        <v>462</v>
      </c>
      <c r="M49" s="64">
        <v>451</v>
      </c>
      <c r="N49" s="64">
        <v>406</v>
      </c>
      <c r="O49" s="65">
        <v>125</v>
      </c>
      <c r="P49" s="48"/>
      <c r="Q49" s="48"/>
      <c r="R49" s="48"/>
      <c r="S49" s="48"/>
      <c r="T49" s="48"/>
      <c r="U49" s="48"/>
    </row>
    <row r="50" spans="1:21" ht="30.75" customHeight="1" x14ac:dyDescent="0.15">
      <c r="A50" s="48"/>
      <c r="B50" s="1156"/>
      <c r="C50" s="1157"/>
      <c r="D50" s="62"/>
      <c r="E50" s="1162" t="s">
        <v>15</v>
      </c>
      <c r="F50" s="1162"/>
      <c r="G50" s="1162"/>
      <c r="H50" s="1162"/>
      <c r="I50" s="1162"/>
      <c r="J50" s="1163"/>
      <c r="K50" s="63">
        <v>42</v>
      </c>
      <c r="L50" s="64">
        <v>34</v>
      </c>
      <c r="M50" s="64">
        <v>44</v>
      </c>
      <c r="N50" s="64">
        <v>36</v>
      </c>
      <c r="O50" s="65">
        <v>40</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3775</v>
      </c>
      <c r="L52" s="64">
        <v>3918</v>
      </c>
      <c r="M52" s="64">
        <v>4011</v>
      </c>
      <c r="N52" s="64">
        <v>4035</v>
      </c>
      <c r="O52" s="65">
        <v>3983</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1342</v>
      </c>
      <c r="L53" s="69">
        <v>1358</v>
      </c>
      <c r="M53" s="69">
        <v>1337</v>
      </c>
      <c r="N53" s="69">
        <v>1408</v>
      </c>
      <c r="O53" s="70">
        <v>1247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1mrz+Z23pl2ek/je7sOkxo/dcEQdRsGEeRiE87YgKxqbXVfab0A/hUoFrpWGOl/fpAm5lNcg+dSSws5maFDJw==" saltValue="s+qcqrfqc4zqp5u1IPxc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5" t="s">
        <v>30</v>
      </c>
      <c r="C41" s="1186"/>
      <c r="D41" s="105"/>
      <c r="E41" s="1191" t="s">
        <v>31</v>
      </c>
      <c r="F41" s="1191"/>
      <c r="G41" s="1191"/>
      <c r="H41" s="1192"/>
      <c r="I41" s="355">
        <v>40553</v>
      </c>
      <c r="J41" s="356">
        <v>40642</v>
      </c>
      <c r="K41" s="356">
        <v>40044</v>
      </c>
      <c r="L41" s="356">
        <v>37408</v>
      </c>
      <c r="M41" s="357">
        <v>35836</v>
      </c>
    </row>
    <row r="42" spans="2:13" ht="27.75" customHeight="1" x14ac:dyDescent="0.15">
      <c r="B42" s="1187"/>
      <c r="C42" s="1188"/>
      <c r="D42" s="106"/>
      <c r="E42" s="1193" t="s">
        <v>32</v>
      </c>
      <c r="F42" s="1193"/>
      <c r="G42" s="1193"/>
      <c r="H42" s="1194"/>
      <c r="I42" s="358">
        <v>699</v>
      </c>
      <c r="J42" s="359">
        <v>674</v>
      </c>
      <c r="K42" s="359">
        <v>649</v>
      </c>
      <c r="L42" s="359">
        <v>624</v>
      </c>
      <c r="M42" s="360">
        <v>599</v>
      </c>
    </row>
    <row r="43" spans="2:13" ht="27.75" customHeight="1" x14ac:dyDescent="0.15">
      <c r="B43" s="1187"/>
      <c r="C43" s="1188"/>
      <c r="D43" s="106"/>
      <c r="E43" s="1193" t="s">
        <v>33</v>
      </c>
      <c r="F43" s="1193"/>
      <c r="G43" s="1193"/>
      <c r="H43" s="1194"/>
      <c r="I43" s="358">
        <v>4792</v>
      </c>
      <c r="J43" s="359">
        <v>4669</v>
      </c>
      <c r="K43" s="359">
        <v>4352</v>
      </c>
      <c r="L43" s="359">
        <v>4180</v>
      </c>
      <c r="M43" s="360">
        <v>3981</v>
      </c>
    </row>
    <row r="44" spans="2:13" ht="27.75" customHeight="1" x14ac:dyDescent="0.15">
      <c r="B44" s="1187"/>
      <c r="C44" s="1188"/>
      <c r="D44" s="106"/>
      <c r="E44" s="1193" t="s">
        <v>34</v>
      </c>
      <c r="F44" s="1193"/>
      <c r="G44" s="1193"/>
      <c r="H44" s="1194"/>
      <c r="I44" s="358">
        <v>1502</v>
      </c>
      <c r="J44" s="359">
        <v>1044</v>
      </c>
      <c r="K44" s="359">
        <v>581</v>
      </c>
      <c r="L44" s="359">
        <v>251</v>
      </c>
      <c r="M44" s="360">
        <v>155</v>
      </c>
    </row>
    <row r="45" spans="2:13" ht="27.75" customHeight="1" x14ac:dyDescent="0.15">
      <c r="B45" s="1187"/>
      <c r="C45" s="1188"/>
      <c r="D45" s="106"/>
      <c r="E45" s="1193" t="s">
        <v>35</v>
      </c>
      <c r="F45" s="1193"/>
      <c r="G45" s="1193"/>
      <c r="H45" s="1194"/>
      <c r="I45" s="358">
        <v>4656</v>
      </c>
      <c r="J45" s="359">
        <v>4578</v>
      </c>
      <c r="K45" s="359">
        <v>4411</v>
      </c>
      <c r="L45" s="359">
        <v>4262</v>
      </c>
      <c r="M45" s="360">
        <v>4292</v>
      </c>
    </row>
    <row r="46" spans="2:13" ht="27.75" customHeight="1" x14ac:dyDescent="0.15">
      <c r="B46" s="1187"/>
      <c r="C46" s="1188"/>
      <c r="D46" s="107"/>
      <c r="E46" s="1193" t="s">
        <v>36</v>
      </c>
      <c r="F46" s="1193"/>
      <c r="G46" s="1193"/>
      <c r="H46" s="1194"/>
      <c r="I46" s="358" t="s">
        <v>486</v>
      </c>
      <c r="J46" s="359" t="s">
        <v>486</v>
      </c>
      <c r="K46" s="359" t="s">
        <v>486</v>
      </c>
      <c r="L46" s="359" t="s">
        <v>486</v>
      </c>
      <c r="M46" s="360" t="s">
        <v>486</v>
      </c>
    </row>
    <row r="47" spans="2:13" ht="27.75" customHeight="1" x14ac:dyDescent="0.15">
      <c r="B47" s="1187"/>
      <c r="C47" s="1188"/>
      <c r="D47" s="108"/>
      <c r="E47" s="1195" t="s">
        <v>37</v>
      </c>
      <c r="F47" s="1196"/>
      <c r="G47" s="1196"/>
      <c r="H47" s="1197"/>
      <c r="I47" s="358" t="s">
        <v>486</v>
      </c>
      <c r="J47" s="359" t="s">
        <v>486</v>
      </c>
      <c r="K47" s="359" t="s">
        <v>486</v>
      </c>
      <c r="L47" s="359" t="s">
        <v>486</v>
      </c>
      <c r="M47" s="360" t="s">
        <v>486</v>
      </c>
    </row>
    <row r="48" spans="2:13" ht="27.75" customHeight="1" x14ac:dyDescent="0.15">
      <c r="B48" s="1187"/>
      <c r="C48" s="1188"/>
      <c r="D48" s="106"/>
      <c r="E48" s="1193" t="s">
        <v>38</v>
      </c>
      <c r="F48" s="1193"/>
      <c r="G48" s="1193"/>
      <c r="H48" s="1194"/>
      <c r="I48" s="358" t="s">
        <v>486</v>
      </c>
      <c r="J48" s="359" t="s">
        <v>486</v>
      </c>
      <c r="K48" s="359" t="s">
        <v>486</v>
      </c>
      <c r="L48" s="359" t="s">
        <v>486</v>
      </c>
      <c r="M48" s="360" t="s">
        <v>486</v>
      </c>
    </row>
    <row r="49" spans="2:13" ht="27.75" customHeight="1" x14ac:dyDescent="0.15">
      <c r="B49" s="1189"/>
      <c r="C49" s="1190"/>
      <c r="D49" s="106"/>
      <c r="E49" s="1193" t="s">
        <v>39</v>
      </c>
      <c r="F49" s="1193"/>
      <c r="G49" s="1193"/>
      <c r="H49" s="1194"/>
      <c r="I49" s="358" t="s">
        <v>486</v>
      </c>
      <c r="J49" s="359" t="s">
        <v>486</v>
      </c>
      <c r="K49" s="359" t="s">
        <v>486</v>
      </c>
      <c r="L49" s="359" t="s">
        <v>486</v>
      </c>
      <c r="M49" s="360" t="s">
        <v>486</v>
      </c>
    </row>
    <row r="50" spans="2:13" ht="27.75" customHeight="1" x14ac:dyDescent="0.15">
      <c r="B50" s="1198" t="s">
        <v>40</v>
      </c>
      <c r="C50" s="1199"/>
      <c r="D50" s="109"/>
      <c r="E50" s="1193" t="s">
        <v>41</v>
      </c>
      <c r="F50" s="1193"/>
      <c r="G50" s="1193"/>
      <c r="H50" s="1194"/>
      <c r="I50" s="358">
        <v>15980</v>
      </c>
      <c r="J50" s="359">
        <v>15074</v>
      </c>
      <c r="K50" s="359">
        <v>19272</v>
      </c>
      <c r="L50" s="359">
        <v>23056</v>
      </c>
      <c r="M50" s="360">
        <v>23254</v>
      </c>
    </row>
    <row r="51" spans="2:13" ht="27.75" customHeight="1" x14ac:dyDescent="0.15">
      <c r="B51" s="1187"/>
      <c r="C51" s="1188"/>
      <c r="D51" s="106"/>
      <c r="E51" s="1193" t="s">
        <v>42</v>
      </c>
      <c r="F51" s="1193"/>
      <c r="G51" s="1193"/>
      <c r="H51" s="1194"/>
      <c r="I51" s="358">
        <v>4668</v>
      </c>
      <c r="J51" s="359">
        <v>4575</v>
      </c>
      <c r="K51" s="359">
        <v>4625</v>
      </c>
      <c r="L51" s="359">
        <v>4267</v>
      </c>
      <c r="M51" s="360">
        <v>4406</v>
      </c>
    </row>
    <row r="52" spans="2:13" ht="27.75" customHeight="1" x14ac:dyDescent="0.15">
      <c r="B52" s="1189"/>
      <c r="C52" s="1190"/>
      <c r="D52" s="106"/>
      <c r="E52" s="1193" t="s">
        <v>43</v>
      </c>
      <c r="F52" s="1193"/>
      <c r="G52" s="1193"/>
      <c r="H52" s="1194"/>
      <c r="I52" s="358">
        <v>34993</v>
      </c>
      <c r="J52" s="359">
        <v>34745</v>
      </c>
      <c r="K52" s="359">
        <v>34857</v>
      </c>
      <c r="L52" s="359">
        <v>32392</v>
      </c>
      <c r="M52" s="360">
        <v>30972</v>
      </c>
    </row>
    <row r="53" spans="2:13" ht="27.75" customHeight="1" thickBot="1" x14ac:dyDescent="0.2">
      <c r="B53" s="1200" t="s">
        <v>19</v>
      </c>
      <c r="C53" s="1201"/>
      <c r="D53" s="110"/>
      <c r="E53" s="1202" t="s">
        <v>44</v>
      </c>
      <c r="F53" s="1202"/>
      <c r="G53" s="1202"/>
      <c r="H53" s="1203"/>
      <c r="I53" s="361">
        <v>-3438</v>
      </c>
      <c r="J53" s="362">
        <v>-2787</v>
      </c>
      <c r="K53" s="362">
        <v>-8716</v>
      </c>
      <c r="L53" s="362">
        <v>-12990</v>
      </c>
      <c r="M53" s="363">
        <v>-13769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r0biNTRZPAg4+whpXqVZb2WrVYV33VbNLpVwDxHMdMME6elr/axegNqjc+A52AquWfV90g6qwcerRhLq7D8wQ==" saltValue="SUvZIaP40lJktDNrIp/R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5882</v>
      </c>
      <c r="G55" s="122">
        <v>6778</v>
      </c>
      <c r="H55" s="123">
        <v>6783</v>
      </c>
    </row>
    <row r="56" spans="2:8" ht="52.5" customHeight="1" x14ac:dyDescent="0.15">
      <c r="B56" s="124"/>
      <c r="C56" s="1214" t="s">
        <v>47</v>
      </c>
      <c r="D56" s="1214"/>
      <c r="E56" s="1215"/>
      <c r="F56" s="125">
        <v>1482</v>
      </c>
      <c r="G56" s="125">
        <v>2383</v>
      </c>
      <c r="H56" s="126">
        <v>2184</v>
      </c>
    </row>
    <row r="57" spans="2:8" ht="53.25" customHeight="1" x14ac:dyDescent="0.15">
      <c r="B57" s="124"/>
      <c r="C57" s="1216" t="s">
        <v>48</v>
      </c>
      <c r="D57" s="1216"/>
      <c r="E57" s="1217"/>
      <c r="F57" s="127">
        <v>12728</v>
      </c>
      <c r="G57" s="127">
        <v>14789</v>
      </c>
      <c r="H57" s="128">
        <v>15670</v>
      </c>
    </row>
    <row r="58" spans="2:8" ht="45.75" customHeight="1" x14ac:dyDescent="0.15">
      <c r="B58" s="129"/>
      <c r="C58" s="1204" t="s">
        <v>555</v>
      </c>
      <c r="D58" s="1205"/>
      <c r="E58" s="1206"/>
      <c r="F58" s="130">
        <v>4767</v>
      </c>
      <c r="G58" s="130">
        <v>5570</v>
      </c>
      <c r="H58" s="131">
        <v>5721</v>
      </c>
    </row>
    <row r="59" spans="2:8" ht="45.75" customHeight="1" x14ac:dyDescent="0.15">
      <c r="B59" s="129"/>
      <c r="C59" s="1204" t="s">
        <v>556</v>
      </c>
      <c r="D59" s="1205"/>
      <c r="E59" s="1206"/>
      <c r="F59" s="130">
        <v>4113</v>
      </c>
      <c r="G59" s="130">
        <v>5168</v>
      </c>
      <c r="H59" s="131">
        <v>5689</v>
      </c>
    </row>
    <row r="60" spans="2:8" ht="45.75" customHeight="1" x14ac:dyDescent="0.15">
      <c r="B60" s="129"/>
      <c r="C60" s="1204" t="s">
        <v>558</v>
      </c>
      <c r="D60" s="1205"/>
      <c r="E60" s="1206"/>
      <c r="F60" s="130">
        <v>896</v>
      </c>
      <c r="G60" s="130">
        <v>1067</v>
      </c>
      <c r="H60" s="131">
        <v>1181</v>
      </c>
    </row>
    <row r="61" spans="2:8" ht="45.75" customHeight="1" x14ac:dyDescent="0.15">
      <c r="B61" s="129"/>
      <c r="C61" s="1204" t="s">
        <v>557</v>
      </c>
      <c r="D61" s="1205"/>
      <c r="E61" s="1206"/>
      <c r="F61" s="130">
        <v>1109</v>
      </c>
      <c r="G61" s="130">
        <v>1108</v>
      </c>
      <c r="H61" s="131">
        <v>1075</v>
      </c>
    </row>
    <row r="62" spans="2:8" ht="45.75" customHeight="1" thickBot="1" x14ac:dyDescent="0.2">
      <c r="B62" s="132"/>
      <c r="C62" s="1207" t="s">
        <v>559</v>
      </c>
      <c r="D62" s="1208"/>
      <c r="E62" s="1209"/>
      <c r="F62" s="133">
        <v>896</v>
      </c>
      <c r="G62" s="133">
        <v>896</v>
      </c>
      <c r="H62" s="134">
        <v>896</v>
      </c>
    </row>
    <row r="63" spans="2:8" ht="52.5" customHeight="1" thickBot="1" x14ac:dyDescent="0.2">
      <c r="B63" s="135"/>
      <c r="C63" s="1210" t="s">
        <v>49</v>
      </c>
      <c r="D63" s="1210"/>
      <c r="E63" s="1211"/>
      <c r="F63" s="136">
        <v>20091</v>
      </c>
      <c r="G63" s="136">
        <v>23950</v>
      </c>
      <c r="H63" s="137">
        <v>24637</v>
      </c>
    </row>
    <row r="64" spans="2:8" x14ac:dyDescent="0.15"/>
  </sheetData>
  <sheetProtection algorithmName="SHA-512" hashValue="Fe3KqCLnKN6ASzX3uPsT4ZGOK8iitzPkEba/U7yJjGiSI4js9Mghmf4yEQKPJ+cXTnl0/f5QUUwTepGor1YrHA==" saltValue="nXyyqvdYV3us7U7f9xEN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73449</v>
      </c>
      <c r="E3" s="156"/>
      <c r="F3" s="157">
        <v>72051</v>
      </c>
      <c r="G3" s="158"/>
      <c r="H3" s="159"/>
    </row>
    <row r="4" spans="1:8" x14ac:dyDescent="0.15">
      <c r="A4" s="160"/>
      <c r="B4" s="161"/>
      <c r="C4" s="162"/>
      <c r="D4" s="163">
        <v>40502</v>
      </c>
      <c r="E4" s="164"/>
      <c r="F4" s="165">
        <v>34140</v>
      </c>
      <c r="G4" s="166"/>
      <c r="H4" s="167"/>
    </row>
    <row r="5" spans="1:8" x14ac:dyDescent="0.15">
      <c r="A5" s="148" t="s">
        <v>518</v>
      </c>
      <c r="B5" s="153"/>
      <c r="C5" s="154"/>
      <c r="D5" s="155">
        <v>65542</v>
      </c>
      <c r="E5" s="156"/>
      <c r="F5" s="157">
        <v>72756</v>
      </c>
      <c r="G5" s="158"/>
      <c r="H5" s="159"/>
    </row>
    <row r="6" spans="1:8" x14ac:dyDescent="0.15">
      <c r="A6" s="160"/>
      <c r="B6" s="161"/>
      <c r="C6" s="162"/>
      <c r="D6" s="163">
        <v>30085</v>
      </c>
      <c r="E6" s="164"/>
      <c r="F6" s="165">
        <v>32117</v>
      </c>
      <c r="G6" s="166"/>
      <c r="H6" s="167"/>
    </row>
    <row r="7" spans="1:8" x14ac:dyDescent="0.15">
      <c r="A7" s="148" t="s">
        <v>519</v>
      </c>
      <c r="B7" s="153"/>
      <c r="C7" s="154"/>
      <c r="D7" s="155">
        <v>55568</v>
      </c>
      <c r="E7" s="156"/>
      <c r="F7" s="157">
        <v>62281</v>
      </c>
      <c r="G7" s="158"/>
      <c r="H7" s="159"/>
    </row>
    <row r="8" spans="1:8" x14ac:dyDescent="0.15">
      <c r="A8" s="160"/>
      <c r="B8" s="161"/>
      <c r="C8" s="162"/>
      <c r="D8" s="163">
        <v>28861</v>
      </c>
      <c r="E8" s="164"/>
      <c r="F8" s="165">
        <v>38152</v>
      </c>
      <c r="G8" s="166"/>
      <c r="H8" s="167"/>
    </row>
    <row r="9" spans="1:8" x14ac:dyDescent="0.15">
      <c r="A9" s="148" t="s">
        <v>520</v>
      </c>
      <c r="B9" s="153"/>
      <c r="C9" s="154"/>
      <c r="D9" s="155">
        <v>44109</v>
      </c>
      <c r="E9" s="156"/>
      <c r="F9" s="157">
        <v>58940</v>
      </c>
      <c r="G9" s="158"/>
      <c r="H9" s="159"/>
    </row>
    <row r="10" spans="1:8" x14ac:dyDescent="0.15">
      <c r="A10" s="160"/>
      <c r="B10" s="161"/>
      <c r="C10" s="162"/>
      <c r="D10" s="163">
        <v>21761</v>
      </c>
      <c r="E10" s="164"/>
      <c r="F10" s="165">
        <v>33486</v>
      </c>
      <c r="G10" s="166"/>
      <c r="H10" s="167"/>
    </row>
    <row r="11" spans="1:8" x14ac:dyDescent="0.15">
      <c r="A11" s="148" t="s">
        <v>521</v>
      </c>
      <c r="B11" s="153"/>
      <c r="C11" s="154"/>
      <c r="D11" s="155">
        <v>60550</v>
      </c>
      <c r="E11" s="156"/>
      <c r="F11" s="157">
        <v>57336</v>
      </c>
      <c r="G11" s="158"/>
      <c r="H11" s="159"/>
    </row>
    <row r="12" spans="1:8" x14ac:dyDescent="0.15">
      <c r="A12" s="160"/>
      <c r="B12" s="161"/>
      <c r="C12" s="168"/>
      <c r="D12" s="163">
        <v>26683</v>
      </c>
      <c r="E12" s="164"/>
      <c r="F12" s="165">
        <v>34481</v>
      </c>
      <c r="G12" s="166"/>
      <c r="H12" s="167"/>
    </row>
    <row r="13" spans="1:8" x14ac:dyDescent="0.15">
      <c r="A13" s="148"/>
      <c r="B13" s="153"/>
      <c r="C13" s="169"/>
      <c r="D13" s="170">
        <v>59844</v>
      </c>
      <c r="E13" s="171"/>
      <c r="F13" s="172">
        <v>64673</v>
      </c>
      <c r="G13" s="173"/>
      <c r="H13" s="159"/>
    </row>
    <row r="14" spans="1:8" x14ac:dyDescent="0.15">
      <c r="A14" s="160"/>
      <c r="B14" s="161"/>
      <c r="C14" s="162"/>
      <c r="D14" s="163">
        <v>29578</v>
      </c>
      <c r="E14" s="164"/>
      <c r="F14" s="165">
        <v>34475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8.6</v>
      </c>
      <c r="C19" s="174">
        <f>ROUND(VALUE(SUBSTITUTE(実質収支比率等に係る経年分析!G$48,"▲","-")),2)</f>
        <v>10.31</v>
      </c>
      <c r="D19" s="174">
        <f>ROUND(VALUE(SUBSTITUTE(実質収支比率等に係る経年分析!H$48,"▲","-")),2)</f>
        <v>8.99</v>
      </c>
      <c r="E19" s="174">
        <f>ROUND(VALUE(SUBSTITUTE(実質収支比率等に係る経年分析!I$48,"▲","-")),2)</f>
        <v>5.71</v>
      </c>
      <c r="F19" s="174">
        <f>ROUND(VALUE(SUBSTITUTE(実質収支比率等に係る経年分析!J$48,"▲","-")),2)</f>
        <v>7.98</v>
      </c>
    </row>
    <row r="20" spans="1:11" x14ac:dyDescent="0.15">
      <c r="A20" s="174" t="s">
        <v>53</v>
      </c>
      <c r="B20" s="174">
        <f>ROUND(VALUE(SUBSTITUTE(実質収支比率等に係る経年分析!F$47,"▲","-")),2)</f>
        <v>23.24</v>
      </c>
      <c r="C20" s="174">
        <f>ROUND(VALUE(SUBSTITUTE(実質収支比率等に係る経年分析!G$47,"▲","-")),2)</f>
        <v>21.14</v>
      </c>
      <c r="D20" s="174">
        <f>ROUND(VALUE(SUBSTITUTE(実質収支比率等に係る経年分析!H$47,"▲","-")),2)</f>
        <v>21.24</v>
      </c>
      <c r="E20" s="174">
        <f>ROUND(VALUE(SUBSTITUTE(実質収支比率等に係る経年分析!I$47,"▲","-")),2)</f>
        <v>24.92</v>
      </c>
      <c r="F20" s="174">
        <f>ROUND(VALUE(SUBSTITUTE(実質収支比率等に係る経年分析!J$47,"▲","-")),2)</f>
        <v>24.58</v>
      </c>
    </row>
    <row r="21" spans="1:11" x14ac:dyDescent="0.15">
      <c r="A21" s="174" t="s">
        <v>54</v>
      </c>
      <c r="B21" s="174">
        <f>IF(ISNUMBER(VALUE(SUBSTITUTE(実質収支比率等に係る経年分析!F$49,"▲","-"))),ROUND(VALUE(SUBSTITUTE(実質収支比率等に係る経年分析!F$49,"▲","-")),2),NA())</f>
        <v>0.69</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0.5</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2.38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下水道事業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7.98</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3775</v>
      </c>
      <c r="E42" s="176"/>
      <c r="F42" s="176"/>
      <c r="G42" s="176">
        <f>'実質公債費比率（分子）の構造'!L$52</f>
        <v>3918</v>
      </c>
      <c r="H42" s="176"/>
      <c r="I42" s="176"/>
      <c r="J42" s="176">
        <f>'実質公債費比率（分子）の構造'!M$52</f>
        <v>4011</v>
      </c>
      <c r="K42" s="176"/>
      <c r="L42" s="176"/>
      <c r="M42" s="176">
        <f>'実質公債費比率（分子）の構造'!N$52</f>
        <v>4035</v>
      </c>
      <c r="N42" s="176"/>
      <c r="O42" s="176"/>
      <c r="P42" s="176">
        <f>'実質公債費比率（分子）の構造'!O$52</f>
        <v>3983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34</v>
      </c>
      <c r="F44" s="176"/>
      <c r="G44" s="176"/>
      <c r="H44" s="176">
        <f>'実質公債費比率（分子）の構造'!M$50</f>
        <v>44</v>
      </c>
      <c r="I44" s="176"/>
      <c r="J44" s="176"/>
      <c r="K44" s="176">
        <f>'実質公債費比率（分子）の構造'!N$50</f>
        <v>36</v>
      </c>
      <c r="L44" s="176"/>
      <c r="M44" s="176"/>
      <c r="N44" s="176">
        <f>'実質公債費比率（分子）の構造'!O$50</f>
        <v>40</v>
      </c>
      <c r="O44" s="176"/>
      <c r="P44" s="176"/>
    </row>
    <row r="45" spans="1:16" x14ac:dyDescent="0.15">
      <c r="A45" s="176" t="s">
        <v>63</v>
      </c>
      <c r="B45" s="176">
        <f>'実質公債費比率（分子）の構造'!K$49</f>
        <v>483</v>
      </c>
      <c r="C45" s="176"/>
      <c r="D45" s="176"/>
      <c r="E45" s="176">
        <f>'実質公債費比率（分子）の構造'!L$49</f>
        <v>462</v>
      </c>
      <c r="F45" s="176"/>
      <c r="G45" s="176"/>
      <c r="H45" s="176">
        <f>'実質公債費比率（分子）の構造'!M$49</f>
        <v>451</v>
      </c>
      <c r="I45" s="176"/>
      <c r="J45" s="176"/>
      <c r="K45" s="176">
        <f>'実質公債費比率（分子）の構造'!N$49</f>
        <v>406</v>
      </c>
      <c r="L45" s="176"/>
      <c r="M45" s="176"/>
      <c r="N45" s="176">
        <f>'実質公債費比率（分子）の構造'!O$49</f>
        <v>125</v>
      </c>
      <c r="O45" s="176"/>
      <c r="P45" s="176"/>
    </row>
    <row r="46" spans="1:16" x14ac:dyDescent="0.15">
      <c r="A46" s="176" t="s">
        <v>64</v>
      </c>
      <c r="B46" s="176">
        <f>'実質公債費比率（分子）の構造'!K$48</f>
        <v>383</v>
      </c>
      <c r="C46" s="176"/>
      <c r="D46" s="176"/>
      <c r="E46" s="176">
        <f>'実質公債費比率（分子）の構造'!L$48</f>
        <v>370</v>
      </c>
      <c r="F46" s="176"/>
      <c r="G46" s="176"/>
      <c r="H46" s="176">
        <f>'実質公債費比率（分子）の構造'!M$48</f>
        <v>381</v>
      </c>
      <c r="I46" s="176"/>
      <c r="J46" s="176"/>
      <c r="K46" s="176">
        <f>'実質公債費比率（分子）の構造'!N$48</f>
        <v>394</v>
      </c>
      <c r="L46" s="176"/>
      <c r="M46" s="176"/>
      <c r="N46" s="176">
        <f>'実質公債費比率（分子）の構造'!O$48</f>
        <v>387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4209</v>
      </c>
      <c r="C49" s="176"/>
      <c r="D49" s="176"/>
      <c r="E49" s="176">
        <f>'実質公債費比率（分子）の構造'!L$45</f>
        <v>4410</v>
      </c>
      <c r="F49" s="176"/>
      <c r="G49" s="176"/>
      <c r="H49" s="176">
        <f>'実質公債費比率（分子）の構造'!M$45</f>
        <v>4472</v>
      </c>
      <c r="I49" s="176"/>
      <c r="J49" s="176"/>
      <c r="K49" s="176">
        <f>'実質公債費比率（分子）の構造'!N$45</f>
        <v>4607</v>
      </c>
      <c r="L49" s="176"/>
      <c r="M49" s="176"/>
      <c r="N49" s="176">
        <f>'実質公債費比率（分子）の構造'!O$45</f>
        <v>4678</v>
      </c>
      <c r="O49" s="176"/>
      <c r="P49" s="176"/>
    </row>
    <row r="50" spans="1:16" x14ac:dyDescent="0.15">
      <c r="A50" s="176" t="s">
        <v>67</v>
      </c>
      <c r="B50" s="176" t="e">
        <f>NA()</f>
        <v>#N/A</v>
      </c>
      <c r="C50" s="176">
        <f>IF(ISNUMBER('実質公債費比率（分子）の構造'!K$53),'実質公債費比率（分子）の構造'!K$53,NA())</f>
        <v>1342</v>
      </c>
      <c r="D50" s="176" t="e">
        <f>NA()</f>
        <v>#N/A</v>
      </c>
      <c r="E50" s="176" t="e">
        <f>NA()</f>
        <v>#N/A</v>
      </c>
      <c r="F50" s="176">
        <f>IF(ISNUMBER('実質公債費比率（分子）の構造'!L$53),'実質公債費比率（分子）の構造'!L$53,NA())</f>
        <v>1358</v>
      </c>
      <c r="G50" s="176" t="e">
        <f>NA()</f>
        <v>#N/A</v>
      </c>
      <c r="H50" s="176" t="e">
        <f>NA()</f>
        <v>#N/A</v>
      </c>
      <c r="I50" s="176">
        <f>IF(ISNUMBER('実質公債費比率（分子）の構造'!M$53),'実質公債費比率（分子）の構造'!M$53,NA())</f>
        <v>1337</v>
      </c>
      <c r="J50" s="176" t="e">
        <f>NA()</f>
        <v>#N/A</v>
      </c>
      <c r="K50" s="176" t="e">
        <f>NA()</f>
        <v>#N/A</v>
      </c>
      <c r="L50" s="176">
        <f>IF(ISNUMBER('実質公債費比率（分子）の構造'!N$53),'実質公債費比率（分子）の構造'!N$53,NA())</f>
        <v>1408</v>
      </c>
      <c r="M50" s="176" t="e">
        <f>NA()</f>
        <v>#N/A</v>
      </c>
      <c r="N50" s="176" t="e">
        <f>NA()</f>
        <v>#N/A</v>
      </c>
      <c r="O50" s="176">
        <f>IF(ISNUMBER('実質公債費比率（分子）の構造'!O$53),'実質公債費比率（分子）の構造'!O$53,NA())</f>
        <v>1247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34993</v>
      </c>
      <c r="E56" s="175"/>
      <c r="F56" s="175"/>
      <c r="G56" s="175">
        <f>'将来負担比率（分子）の構造'!J$52</f>
        <v>34745</v>
      </c>
      <c r="H56" s="175"/>
      <c r="I56" s="175"/>
      <c r="J56" s="175">
        <f>'将来負担比率（分子）の構造'!K$52</f>
        <v>34857</v>
      </c>
      <c r="K56" s="175"/>
      <c r="L56" s="175"/>
      <c r="M56" s="175">
        <f>'将来負担比率（分子）の構造'!L$52</f>
        <v>32392</v>
      </c>
      <c r="N56" s="175"/>
      <c r="O56" s="175"/>
      <c r="P56" s="175">
        <f>'将来負担比率（分子）の構造'!M$52</f>
        <v>30972</v>
      </c>
    </row>
    <row r="57" spans="1:16" x14ac:dyDescent="0.15">
      <c r="A57" s="175" t="s">
        <v>42</v>
      </c>
      <c r="B57" s="175"/>
      <c r="C57" s="175"/>
      <c r="D57" s="175">
        <f>'将来負担比率（分子）の構造'!I$51</f>
        <v>4668</v>
      </c>
      <c r="E57" s="175"/>
      <c r="F57" s="175"/>
      <c r="G57" s="175">
        <f>'将来負担比率（分子）の構造'!J$51</f>
        <v>4575</v>
      </c>
      <c r="H57" s="175"/>
      <c r="I57" s="175"/>
      <c r="J57" s="175">
        <f>'将来負担比率（分子）の構造'!K$51</f>
        <v>4625</v>
      </c>
      <c r="K57" s="175"/>
      <c r="L57" s="175"/>
      <c r="M57" s="175">
        <f>'将来負担比率（分子）の構造'!L$51</f>
        <v>4267</v>
      </c>
      <c r="N57" s="175"/>
      <c r="O57" s="175"/>
      <c r="P57" s="175">
        <f>'将来負担比率（分子）の構造'!M$51</f>
        <v>4406</v>
      </c>
    </row>
    <row r="58" spans="1:16" x14ac:dyDescent="0.15">
      <c r="A58" s="175" t="s">
        <v>41</v>
      </c>
      <c r="B58" s="175"/>
      <c r="C58" s="175"/>
      <c r="D58" s="175">
        <f>'将来負担比率（分子）の構造'!I$50</f>
        <v>15980</v>
      </c>
      <c r="E58" s="175"/>
      <c r="F58" s="175"/>
      <c r="G58" s="175">
        <f>'将来負担比率（分子）の構造'!J$50</f>
        <v>15074</v>
      </c>
      <c r="H58" s="175"/>
      <c r="I58" s="175"/>
      <c r="J58" s="175">
        <f>'将来負担比率（分子）の構造'!K$50</f>
        <v>19272</v>
      </c>
      <c r="K58" s="175"/>
      <c r="L58" s="175"/>
      <c r="M58" s="175">
        <f>'将来負担比率（分子）の構造'!L$50</f>
        <v>23056</v>
      </c>
      <c r="N58" s="175"/>
      <c r="O58" s="175"/>
      <c r="P58" s="175">
        <f>'将来負担比率（分子）の構造'!M$50</f>
        <v>23254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4656</v>
      </c>
      <c r="C62" s="175"/>
      <c r="D62" s="175"/>
      <c r="E62" s="175">
        <f>'将来負担比率（分子）の構造'!J$45</f>
        <v>4578</v>
      </c>
      <c r="F62" s="175"/>
      <c r="G62" s="175"/>
      <c r="H62" s="175">
        <f>'将来負担比率（分子）の構造'!K$45</f>
        <v>4411</v>
      </c>
      <c r="I62" s="175"/>
      <c r="J62" s="175"/>
      <c r="K62" s="175">
        <f>'将来負担比率（分子）の構造'!L$45</f>
        <v>4262</v>
      </c>
      <c r="L62" s="175"/>
      <c r="M62" s="175"/>
      <c r="N62" s="175">
        <f>'将来負担比率（分子）の構造'!M$45</f>
        <v>4292</v>
      </c>
      <c r="O62" s="175"/>
      <c r="P62" s="175"/>
    </row>
    <row r="63" spans="1:16" x14ac:dyDescent="0.15">
      <c r="A63" s="175" t="s">
        <v>34</v>
      </c>
      <c r="B63" s="175">
        <f>'将来負担比率（分子）の構造'!I$44</f>
        <v>1502</v>
      </c>
      <c r="C63" s="175"/>
      <c r="D63" s="175"/>
      <c r="E63" s="175">
        <f>'将来負担比率（分子）の構造'!J$44</f>
        <v>1044</v>
      </c>
      <c r="F63" s="175"/>
      <c r="G63" s="175"/>
      <c r="H63" s="175">
        <f>'将来負担比率（分子）の構造'!K$44</f>
        <v>581</v>
      </c>
      <c r="I63" s="175"/>
      <c r="J63" s="175"/>
      <c r="K63" s="175">
        <f>'将来負担比率（分子）の構造'!L$44</f>
        <v>251</v>
      </c>
      <c r="L63" s="175"/>
      <c r="M63" s="175"/>
      <c r="N63" s="175">
        <f>'将来負担比率（分子）の構造'!M$44</f>
        <v>155</v>
      </c>
      <c r="O63" s="175"/>
      <c r="P63" s="175"/>
    </row>
    <row r="64" spans="1:16" x14ac:dyDescent="0.15">
      <c r="A64" s="175" t="s">
        <v>33</v>
      </c>
      <c r="B64" s="175">
        <f>'将来負担比率（分子）の構造'!I$43</f>
        <v>4792</v>
      </c>
      <c r="C64" s="175"/>
      <c r="D64" s="175"/>
      <c r="E64" s="175">
        <f>'将来負担比率（分子）の構造'!J$43</f>
        <v>4669</v>
      </c>
      <c r="F64" s="175"/>
      <c r="G64" s="175"/>
      <c r="H64" s="175">
        <f>'将来負担比率（分子）の構造'!K$43</f>
        <v>4352</v>
      </c>
      <c r="I64" s="175"/>
      <c r="J64" s="175"/>
      <c r="K64" s="175">
        <f>'将来負担比率（分子）の構造'!L$43</f>
        <v>4180</v>
      </c>
      <c r="L64" s="175"/>
      <c r="M64" s="175"/>
      <c r="N64" s="175">
        <f>'将来負担比率（分子）の構造'!M$43</f>
        <v>3981</v>
      </c>
      <c r="O64" s="175"/>
      <c r="P64" s="175"/>
    </row>
    <row r="65" spans="1:16" x14ac:dyDescent="0.15">
      <c r="A65" s="175" t="s">
        <v>32</v>
      </c>
      <c r="B65" s="175">
        <f>'将来負担比率（分子）の構造'!I$42</f>
        <v>699</v>
      </c>
      <c r="C65" s="175"/>
      <c r="D65" s="175"/>
      <c r="E65" s="175">
        <f>'将来負担比率（分子）の構造'!J$42</f>
        <v>674</v>
      </c>
      <c r="F65" s="175"/>
      <c r="G65" s="175"/>
      <c r="H65" s="175">
        <f>'将来負担比率（分子）の構造'!K$42</f>
        <v>649</v>
      </c>
      <c r="I65" s="175"/>
      <c r="J65" s="175"/>
      <c r="K65" s="175">
        <f>'将来負担比率（分子）の構造'!L$42</f>
        <v>624</v>
      </c>
      <c r="L65" s="175"/>
      <c r="M65" s="175"/>
      <c r="N65" s="175">
        <f>'将来負担比率（分子）の構造'!M$42</f>
        <v>599</v>
      </c>
      <c r="O65" s="175"/>
      <c r="P65" s="175"/>
    </row>
    <row r="66" spans="1:16" x14ac:dyDescent="0.15">
      <c r="A66" s="175" t="s">
        <v>31</v>
      </c>
      <c r="B66" s="175">
        <f>'将来負担比率（分子）の構造'!I$41</f>
        <v>40553</v>
      </c>
      <c r="C66" s="175"/>
      <c r="D66" s="175"/>
      <c r="E66" s="175">
        <f>'将来負担比率（分子）の構造'!J$41</f>
        <v>40642</v>
      </c>
      <c r="F66" s="175"/>
      <c r="G66" s="175"/>
      <c r="H66" s="175">
        <f>'将来負担比率（分子）の構造'!K$41</f>
        <v>40044</v>
      </c>
      <c r="I66" s="175"/>
      <c r="J66" s="175"/>
      <c r="K66" s="175">
        <f>'将来負担比率（分子）の構造'!L$41</f>
        <v>37408</v>
      </c>
      <c r="L66" s="175"/>
      <c r="M66" s="175"/>
      <c r="N66" s="175">
        <f>'将来負担比率（分子）の構造'!M$41</f>
        <v>35836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5882</v>
      </c>
      <c r="C72" s="179">
        <f>基金残高に係る経年分析!G55</f>
        <v>6778</v>
      </c>
      <c r="D72" s="179">
        <f>基金残高に係る経年分析!H55</f>
        <v>6783</v>
      </c>
    </row>
    <row r="73" spans="1:16" x14ac:dyDescent="0.15">
      <c r="A73" s="178" t="s">
        <v>74</v>
      </c>
      <c r="B73" s="179">
        <f>基金残高に係る経年分析!F56</f>
        <v>1482</v>
      </c>
      <c r="C73" s="179">
        <f>基金残高に係る経年分析!G56</f>
        <v>2383</v>
      </c>
      <c r="D73" s="179">
        <f>基金残高に係る経年分析!H56</f>
        <v>2184</v>
      </c>
    </row>
    <row r="74" spans="1:16" x14ac:dyDescent="0.15">
      <c r="A74" s="178" t="s">
        <v>75</v>
      </c>
      <c r="B74" s="179">
        <f>基金残高に係る経年分析!F57</f>
        <v>12728</v>
      </c>
      <c r="C74" s="179">
        <f>基金残高に係る経年分析!G57</f>
        <v>14789</v>
      </c>
      <c r="D74" s="179">
        <f>基金残高に係る経年分析!H57</f>
        <v>15670</v>
      </c>
    </row>
  </sheetData>
  <sheetProtection algorithmName="SHA-512" hashValue="P55ky9VyNjEXfHe3CkNIckD5PVwU7gRdAmnrJO/ihDAfUJWpmLyynKo6HNJnNfgqsnSp/ZLK4gQ1658w5RxRzQ==" saltValue="HA5HGlHz0Z2QJJTmVqB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2025-03-17T00:40:17Z</cp:lastPrinted>
  <dcterms:created xsi:type="dcterms:W3CDTF">2025-02-19T05:32:33Z</dcterms:created>
  <dcterms:modified xsi:type="dcterms:W3CDTF">2025-03-17T06:14:33Z</dcterms:modified>
  <cp:category/>
</cp:coreProperties>
</file>