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5 定型文書更新データ\R07\7\"/>
    </mc:Choice>
  </mc:AlternateContent>
  <bookViews>
    <workbookView xWindow="-23085" yWindow="-1185" windowWidth="23130" windowHeight="13050" tabRatio="833" firstSheet="4" activeTab="6"/>
  </bookViews>
  <sheets>
    <sheet name="S10～H16 旧鹿屋市" sheetId="4" r:id="rId1"/>
    <sheet name="S10～H16 旧輝北町" sheetId="5" r:id="rId2"/>
    <sheet name="S10～H16 旧串良町" sheetId="6" r:id="rId3"/>
    <sheet name="S10～H16 旧吾平町" sheetId="7" r:id="rId4"/>
    <sheet name="S10～H16 旧1市3町合計" sheetId="9" r:id="rId5"/>
    <sheet name="H17.2～H17.12 旧1市3町" sheetId="2" r:id="rId6"/>
    <sheet name="平成18.1～ 鹿屋市" sheetId="1" r:id="rId7"/>
  </sheets>
  <definedNames>
    <definedName name="_xlnm.Print_Area" localSheetId="0">'S10～H16 旧鹿屋市'!$A$1:$G$61</definedName>
    <definedName name="_xlnm.Print_Area" localSheetId="6">'平成18.1～ 鹿屋市'!$A$1:$N$240</definedName>
    <definedName name="_xlnm.Print_Titles" localSheetId="6">'平成18.1～ 鹿屋市'!$1:$4</definedName>
    <definedName name="あ">#REF!</definedName>
    <definedName name="様式複写" localSheetId="4">#REF!</definedName>
    <definedName name="様式複写" localSheetId="1">#REF!</definedName>
    <definedName name="様式複写" localSheetId="2">#REF!</definedName>
    <definedName name="様式複写" localSheetId="3">#REF!</definedName>
    <definedName name="様式複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8" i="1" l="1"/>
  <c r="I238" i="1"/>
  <c r="E238" i="1"/>
  <c r="N238" i="1" s="1"/>
  <c r="M238" i="1" l="1"/>
  <c r="L237" i="1"/>
  <c r="I237" i="1"/>
  <c r="E237" i="1"/>
  <c r="M237" i="1" s="1"/>
  <c r="N237" i="1" l="1"/>
  <c r="L236" i="1"/>
  <c r="N236" i="1"/>
  <c r="N235" i="1"/>
  <c r="M236" i="1"/>
  <c r="I236" i="1" l="1"/>
  <c r="E236" i="1"/>
  <c r="L235" i="1" l="1"/>
  <c r="I235" i="1"/>
  <c r="E235" i="1"/>
  <c r="M235" i="1" l="1"/>
  <c r="L234" i="1"/>
  <c r="I234" i="1"/>
  <c r="E234" i="1"/>
  <c r="N234" i="1" s="1"/>
  <c r="M234" i="1" l="1"/>
  <c r="N233" i="1"/>
  <c r="M232" i="1"/>
  <c r="M233" i="1"/>
  <c r="L233" i="1" l="1"/>
  <c r="I233" i="1"/>
  <c r="E233" i="1"/>
  <c r="N232" i="1" l="1"/>
  <c r="L232" i="1"/>
  <c r="I232" i="1"/>
  <c r="E232" i="1"/>
  <c r="L231" i="1" l="1"/>
  <c r="I231" i="1"/>
  <c r="E231" i="1"/>
  <c r="L230" i="1" l="1"/>
  <c r="I230" i="1"/>
  <c r="E230" i="1"/>
  <c r="M231" i="1" l="1"/>
  <c r="L229" i="1" l="1"/>
  <c r="I229" i="1"/>
  <c r="E229" i="1"/>
  <c r="M230" i="1" l="1"/>
  <c r="L228" i="1"/>
  <c r="L227" i="1"/>
  <c r="I227" i="1"/>
  <c r="I228" i="1"/>
  <c r="E228" i="1" l="1"/>
  <c r="M229" i="1" l="1"/>
  <c r="E227" i="1"/>
  <c r="L226" i="1"/>
  <c r="I226" i="1"/>
  <c r="E226" i="1"/>
  <c r="M228" i="1" l="1"/>
  <c r="M227" i="1"/>
  <c r="E225" i="1"/>
  <c r="M226" i="1" s="1"/>
  <c r="I225" i="1"/>
  <c r="L225" i="1"/>
  <c r="L224" i="1" l="1"/>
  <c r="I224" i="1"/>
  <c r="E224" i="1"/>
  <c r="M225" i="1" s="1"/>
  <c r="L223" i="1" l="1"/>
  <c r="I223" i="1"/>
  <c r="E223" i="1"/>
  <c r="M224" i="1" l="1"/>
  <c r="L222" i="1"/>
  <c r="I222" i="1"/>
  <c r="E222" i="1"/>
  <c r="M223" i="1" s="1"/>
  <c r="L220" i="1" l="1"/>
  <c r="I220" i="1" l="1"/>
  <c r="E220" i="1"/>
  <c r="I221" i="1" l="1"/>
  <c r="L221" i="1" l="1"/>
  <c r="E221" i="1"/>
  <c r="M222" i="1" s="1"/>
  <c r="M221" i="1" l="1"/>
  <c r="L219" i="1"/>
  <c r="I219" i="1"/>
  <c r="E219" i="1"/>
  <c r="N231" i="1" s="1"/>
  <c r="M220" i="1" l="1"/>
  <c r="L218" i="1"/>
  <c r="I218" i="1"/>
  <c r="E218" i="1"/>
  <c r="N230" i="1" s="1"/>
  <c r="M219" i="1" l="1"/>
  <c r="L217" i="1"/>
  <c r="I217" i="1"/>
  <c r="E217" i="1"/>
  <c r="M218" i="1" l="1"/>
  <c r="N229" i="1"/>
  <c r="L216" i="1"/>
  <c r="I216" i="1"/>
  <c r="E216" i="1"/>
  <c r="N228" i="1" s="1"/>
  <c r="M217" i="1" l="1"/>
  <c r="L215" i="1"/>
  <c r="I215" i="1"/>
  <c r="E215" i="1"/>
  <c r="N227" i="1" s="1"/>
  <c r="M216" i="1" l="1"/>
  <c r="L214" i="1"/>
  <c r="I214" i="1"/>
  <c r="E214" i="1"/>
  <c r="N226" i="1" s="1"/>
  <c r="M215" i="1" l="1"/>
  <c r="L213" i="1"/>
  <c r="I213" i="1"/>
  <c r="E213" i="1"/>
  <c r="M214" i="1" l="1"/>
  <c r="N225" i="1"/>
  <c r="L212" i="1"/>
  <c r="I212" i="1"/>
  <c r="E212" i="1"/>
  <c r="N212" i="1" l="1"/>
  <c r="N224" i="1"/>
  <c r="M213" i="1"/>
  <c r="L211" i="1"/>
  <c r="I211" i="1"/>
  <c r="E211" i="1"/>
  <c r="N223" i="1" s="1"/>
  <c r="M212" i="1" l="1"/>
  <c r="N211" i="1"/>
  <c r="E210" i="1"/>
  <c r="N222" i="1" s="1"/>
  <c r="I210" i="1"/>
  <c r="L210" i="1"/>
  <c r="M211" i="1" l="1"/>
  <c r="N210" i="1"/>
  <c r="L208" i="1"/>
  <c r="L209" i="1"/>
  <c r="I209" i="1"/>
  <c r="E209" i="1"/>
  <c r="N209" i="1" l="1"/>
  <c r="N221" i="1"/>
  <c r="M210" i="1"/>
  <c r="I208" i="1"/>
  <c r="E208" i="1"/>
  <c r="M209" i="1" l="1"/>
  <c r="N220" i="1"/>
  <c r="N208" i="1"/>
  <c r="E207" i="1"/>
  <c r="N219" i="1" s="1"/>
  <c r="I207" i="1"/>
  <c r="L207" i="1"/>
  <c r="N207" i="1" l="1"/>
  <c r="M208" i="1"/>
  <c r="L206" i="1"/>
  <c r="I206" i="1"/>
  <c r="E206" i="1"/>
  <c r="N218" i="1" s="1"/>
  <c r="N206" i="1" l="1"/>
  <c r="M207" i="1"/>
  <c r="L205" i="1"/>
  <c r="I205" i="1"/>
  <c r="E205" i="1"/>
  <c r="N217" i="1" s="1"/>
  <c r="N205" i="1" l="1"/>
  <c r="M206" i="1"/>
  <c r="E204" i="1"/>
  <c r="N216" i="1" s="1"/>
  <c r="I204" i="1"/>
  <c r="L204" i="1"/>
  <c r="M205" i="1" l="1"/>
  <c r="N204" i="1"/>
  <c r="L203" i="1"/>
  <c r="I203" i="1"/>
  <c r="E203" i="1"/>
  <c r="N215" i="1" s="1"/>
  <c r="N203" i="1" l="1"/>
  <c r="M204" i="1"/>
  <c r="E202" i="1"/>
  <c r="I202" i="1"/>
  <c r="L202" i="1"/>
  <c r="M203" i="1" l="1"/>
  <c r="N214" i="1"/>
  <c r="N202" i="1"/>
  <c r="L201" i="1"/>
  <c r="I200" i="1"/>
  <c r="I201" i="1"/>
  <c r="E201" i="1"/>
  <c r="N201" i="1" l="1"/>
  <c r="N213" i="1"/>
  <c r="M202" i="1"/>
  <c r="M201" i="1"/>
  <c r="M200" i="1"/>
  <c r="M195" i="1"/>
  <c r="M196" i="1"/>
  <c r="M197" i="1"/>
  <c r="M198" i="1"/>
  <c r="M199" i="1"/>
  <c r="N200" i="1"/>
  <c r="N199" i="1"/>
  <c r="N198" i="1"/>
  <c r="N197" i="1"/>
  <c r="N196" i="1"/>
  <c r="N195" i="1"/>
  <c r="N194" i="1" l="1"/>
  <c r="M194" i="1"/>
  <c r="M193" i="1"/>
  <c r="M192" i="1"/>
  <c r="M191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L181" i="1"/>
  <c r="I181" i="1"/>
  <c r="E181" i="1"/>
  <c r="N193" i="1" s="1"/>
  <c r="L180" i="1"/>
  <c r="I180" i="1"/>
  <c r="E180" i="1"/>
  <c r="N192" i="1" s="1"/>
  <c r="L179" i="1"/>
  <c r="I179" i="1"/>
  <c r="E179" i="1"/>
  <c r="N179" i="1" s="1"/>
  <c r="L178" i="1"/>
  <c r="I178" i="1"/>
  <c r="E178" i="1"/>
  <c r="N190" i="1" s="1"/>
  <c r="N177" i="1"/>
  <c r="N176" i="1"/>
  <c r="N175" i="1"/>
  <c r="N174" i="1"/>
  <c r="N173" i="1"/>
  <c r="N172" i="1"/>
  <c r="N171" i="1"/>
  <c r="N170" i="1"/>
  <c r="M151" i="1"/>
  <c r="M150" i="1"/>
  <c r="M178" i="1" l="1"/>
  <c r="N191" i="1"/>
  <c r="M181" i="1"/>
  <c r="N178" i="1"/>
  <c r="M179" i="1"/>
  <c r="M182" i="1"/>
  <c r="N180" i="1"/>
  <c r="N181" i="1"/>
  <c r="M180" i="1"/>
  <c r="F57" i="9"/>
  <c r="E57" i="9"/>
  <c r="C57" i="9"/>
  <c r="B57" i="9"/>
  <c r="F56" i="9"/>
  <c r="E56" i="9"/>
  <c r="C56" i="9"/>
  <c r="B56" i="9"/>
  <c r="F55" i="9"/>
  <c r="E55" i="9"/>
  <c r="C55" i="9"/>
  <c r="B55" i="9"/>
  <c r="F54" i="9"/>
  <c r="E54" i="9"/>
  <c r="C54" i="9"/>
  <c r="B54" i="9"/>
  <c r="F53" i="9"/>
  <c r="E53" i="9"/>
  <c r="C53" i="9"/>
  <c r="B53" i="9"/>
  <c r="F52" i="9"/>
  <c r="E52" i="9"/>
  <c r="C52" i="9"/>
  <c r="B52" i="9"/>
  <c r="F51" i="9"/>
  <c r="E51" i="9"/>
  <c r="C51" i="9"/>
  <c r="B51" i="9"/>
  <c r="F50" i="9"/>
  <c r="E50" i="9"/>
  <c r="C50" i="9"/>
  <c r="B50" i="9"/>
  <c r="F49" i="9"/>
  <c r="E49" i="9"/>
  <c r="C49" i="9"/>
  <c r="B49" i="9"/>
  <c r="F48" i="9"/>
  <c r="E48" i="9"/>
  <c r="C48" i="9"/>
  <c r="B48" i="9"/>
  <c r="F47" i="9"/>
  <c r="E47" i="9"/>
  <c r="C47" i="9"/>
  <c r="B47" i="9"/>
  <c r="F46" i="9"/>
  <c r="E46" i="9"/>
  <c r="C46" i="9"/>
  <c r="B46" i="9"/>
  <c r="F45" i="9"/>
  <c r="E45" i="9"/>
  <c r="C45" i="9"/>
  <c r="B45" i="9"/>
  <c r="F44" i="9"/>
  <c r="E44" i="9"/>
  <c r="C44" i="9"/>
  <c r="B44" i="9"/>
  <c r="F43" i="9"/>
  <c r="E43" i="9"/>
  <c r="C43" i="9"/>
  <c r="B43" i="9"/>
  <c r="F42" i="9"/>
  <c r="E42" i="9"/>
  <c r="C42" i="9"/>
  <c r="B42" i="9"/>
  <c r="F41" i="9"/>
  <c r="E41" i="9"/>
  <c r="C41" i="9"/>
  <c r="B41" i="9"/>
  <c r="F40" i="9"/>
  <c r="E40" i="9"/>
  <c r="C40" i="9"/>
  <c r="B40" i="9"/>
  <c r="F39" i="9"/>
  <c r="E39" i="9"/>
  <c r="C39" i="9"/>
  <c r="B39" i="9"/>
  <c r="F38" i="9"/>
  <c r="E38" i="9"/>
  <c r="C38" i="9"/>
  <c r="B38" i="9"/>
  <c r="F37" i="9"/>
  <c r="E37" i="9"/>
  <c r="C37" i="9"/>
  <c r="B37" i="9"/>
  <c r="F36" i="9"/>
  <c r="E36" i="9"/>
  <c r="C36" i="9"/>
  <c r="B36" i="9"/>
  <c r="F35" i="9"/>
  <c r="E35" i="9"/>
  <c r="C35" i="9"/>
  <c r="B35" i="9"/>
  <c r="F34" i="9"/>
  <c r="E34" i="9"/>
  <c r="C34" i="9"/>
  <c r="B34" i="9"/>
  <c r="F33" i="9"/>
  <c r="E33" i="9"/>
  <c r="C33" i="9"/>
  <c r="B33" i="9"/>
  <c r="F32" i="9"/>
  <c r="E32" i="9"/>
  <c r="C32" i="9"/>
  <c r="B32" i="9"/>
  <c r="F31" i="9"/>
  <c r="E31" i="9"/>
  <c r="C31" i="9"/>
  <c r="B31" i="9"/>
  <c r="F30" i="9"/>
  <c r="E30" i="9"/>
  <c r="C30" i="9"/>
  <c r="B30" i="9"/>
  <c r="F29" i="9"/>
  <c r="E29" i="9"/>
  <c r="C29" i="9"/>
  <c r="B29" i="9"/>
  <c r="F28" i="9"/>
  <c r="E28" i="9"/>
  <c r="C28" i="9"/>
  <c r="B28" i="9"/>
  <c r="F27" i="9"/>
  <c r="E27" i="9"/>
  <c r="C27" i="9"/>
  <c r="B27" i="9"/>
  <c r="F26" i="9"/>
  <c r="E26" i="9"/>
  <c r="C26" i="9"/>
  <c r="B26" i="9"/>
  <c r="F25" i="9"/>
  <c r="E25" i="9"/>
  <c r="C25" i="9"/>
  <c r="B25" i="9"/>
  <c r="F24" i="9"/>
  <c r="E24" i="9"/>
  <c r="C24" i="9"/>
  <c r="B24" i="9"/>
  <c r="F23" i="9"/>
  <c r="E23" i="9"/>
  <c r="C23" i="9"/>
  <c r="B23" i="9"/>
  <c r="F22" i="9"/>
  <c r="E22" i="9"/>
  <c r="C22" i="9"/>
  <c r="B22" i="9"/>
  <c r="F21" i="9"/>
  <c r="E21" i="9"/>
  <c r="C21" i="9"/>
  <c r="B21" i="9"/>
  <c r="F20" i="9"/>
  <c r="E20" i="9"/>
  <c r="C20" i="9"/>
  <c r="B20" i="9"/>
  <c r="F19" i="9"/>
  <c r="E19" i="9"/>
  <c r="C19" i="9"/>
  <c r="B19" i="9"/>
  <c r="F18" i="9"/>
  <c r="E18" i="9"/>
  <c r="C18" i="9"/>
  <c r="B18" i="9"/>
  <c r="F17" i="9"/>
  <c r="E17" i="9"/>
  <c r="C17" i="9"/>
  <c r="B17" i="9"/>
  <c r="F16" i="9"/>
  <c r="E16" i="9"/>
  <c r="C16" i="9"/>
  <c r="B16" i="9"/>
  <c r="F15" i="9"/>
  <c r="E15" i="9"/>
  <c r="C15" i="9"/>
  <c r="B15" i="9"/>
  <c r="F14" i="9"/>
  <c r="E14" i="9"/>
  <c r="C14" i="9"/>
  <c r="B14" i="9"/>
  <c r="F13" i="9"/>
  <c r="E13" i="9"/>
  <c r="C13" i="9"/>
  <c r="B13" i="9"/>
  <c r="F12" i="9"/>
  <c r="E12" i="9"/>
  <c r="C12" i="9"/>
  <c r="B12" i="9"/>
  <c r="F11" i="9"/>
  <c r="E11" i="9"/>
  <c r="C11" i="9"/>
  <c r="B11" i="9"/>
  <c r="F10" i="9"/>
  <c r="E10" i="9"/>
  <c r="C10" i="9"/>
  <c r="B10" i="9"/>
  <c r="F9" i="9"/>
  <c r="E9" i="9"/>
  <c r="C9" i="9"/>
  <c r="B9" i="9"/>
  <c r="F8" i="9"/>
  <c r="E8" i="9"/>
  <c r="C8" i="9"/>
  <c r="B8" i="9"/>
  <c r="F7" i="9"/>
  <c r="E7" i="9"/>
  <c r="C7" i="9"/>
  <c r="B7" i="9"/>
  <c r="F6" i="9"/>
  <c r="E6" i="9"/>
  <c r="C6" i="9"/>
  <c r="B6" i="9"/>
  <c r="F5" i="9"/>
  <c r="E5" i="9"/>
  <c r="C5" i="9"/>
  <c r="B5" i="9"/>
  <c r="F4" i="9"/>
  <c r="E4" i="9"/>
  <c r="C4" i="9"/>
  <c r="B4" i="9"/>
  <c r="D11" i="9" l="1"/>
  <c r="D13" i="9"/>
  <c r="D15" i="9"/>
  <c r="D17" i="9"/>
  <c r="D19" i="9"/>
  <c r="D21" i="9"/>
  <c r="D23" i="9"/>
  <c r="D25" i="9"/>
  <c r="D27" i="9"/>
  <c r="D29" i="9"/>
  <c r="D31" i="9"/>
  <c r="D33" i="9"/>
  <c r="D35" i="9"/>
  <c r="D37" i="9"/>
  <c r="D39" i="9"/>
  <c r="D41" i="9"/>
  <c r="D43" i="9"/>
  <c r="D45" i="9"/>
  <c r="D47" i="9"/>
  <c r="D49" i="9"/>
  <c r="D51" i="9"/>
  <c r="D53" i="9"/>
  <c r="D55" i="9"/>
  <c r="D57" i="9"/>
  <c r="D7" i="9"/>
  <c r="D9" i="9"/>
  <c r="D5" i="9"/>
  <c r="G4" i="9"/>
  <c r="G6" i="9"/>
  <c r="G8" i="9"/>
  <c r="G10" i="9"/>
  <c r="G12" i="9"/>
  <c r="G14" i="9"/>
  <c r="G16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G56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G5" i="9"/>
  <c r="G7" i="9"/>
  <c r="G9" i="9"/>
  <c r="G11" i="9"/>
  <c r="G13" i="9"/>
  <c r="G15" i="9"/>
  <c r="G17" i="9"/>
  <c r="G19" i="9"/>
  <c r="G21" i="9"/>
  <c r="G23" i="9"/>
  <c r="G25" i="9"/>
  <c r="G27" i="9"/>
  <c r="G29" i="9"/>
  <c r="G31" i="9"/>
  <c r="G33" i="9"/>
  <c r="G35" i="9"/>
  <c r="G37" i="9"/>
  <c r="G39" i="9"/>
  <c r="G41" i="9"/>
  <c r="G43" i="9"/>
  <c r="G45" i="9"/>
  <c r="G47" i="9"/>
  <c r="G49" i="9"/>
  <c r="G51" i="9"/>
  <c r="G53" i="9"/>
  <c r="G55" i="9"/>
  <c r="G57" i="9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L80" i="2"/>
  <c r="K80" i="2"/>
  <c r="J80" i="2"/>
  <c r="I80" i="2"/>
  <c r="H80" i="2"/>
  <c r="G80" i="2"/>
  <c r="F80" i="2"/>
  <c r="E80" i="2"/>
  <c r="D80" i="2"/>
  <c r="C80" i="2"/>
  <c r="B80" i="2"/>
  <c r="L79" i="2"/>
  <c r="K79" i="2"/>
  <c r="J79" i="2"/>
  <c r="I79" i="2"/>
  <c r="H79" i="2"/>
  <c r="G79" i="2"/>
  <c r="F79" i="2"/>
  <c r="E79" i="2"/>
  <c r="D79" i="2"/>
  <c r="C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</calcChain>
</file>

<file path=xl/sharedStrings.xml><?xml version="1.0" encoding="utf-8"?>
<sst xmlns="http://schemas.openxmlformats.org/spreadsheetml/2006/main" count="731" uniqueCount="344">
  <si>
    <t>世帯数</t>
  </si>
  <si>
    <t>推計人口</t>
  </si>
  <si>
    <t>人口動態</t>
  </si>
  <si>
    <t>対前月
増減数</t>
  </si>
  <si>
    <t>対前年
増減数</t>
  </si>
  <si>
    <t>男</t>
  </si>
  <si>
    <t>女</t>
  </si>
  <si>
    <t>男女計</t>
  </si>
  <si>
    <t>自然動態</t>
  </si>
  <si>
    <t>社会動態</t>
  </si>
  <si>
    <t>外国人</t>
  </si>
  <si>
    <t>出生</t>
  </si>
  <si>
    <t>死亡</t>
  </si>
  <si>
    <t>増減</t>
  </si>
  <si>
    <t>転入</t>
  </si>
  <si>
    <t>転出</t>
  </si>
  <si>
    <t>●旧輝北町</t>
    <rPh sb="1" eb="2">
      <t>キュウ</t>
    </rPh>
    <rPh sb="2" eb="5">
      <t>キホクチョウ</t>
    </rPh>
    <phoneticPr fontId="1"/>
  </si>
  <si>
    <t>●旧串良町</t>
    <rPh sb="1" eb="2">
      <t>キュウ</t>
    </rPh>
    <rPh sb="2" eb="5">
      <t>クシラチョウ</t>
    </rPh>
    <phoneticPr fontId="1"/>
  </si>
  <si>
    <t>●旧吾平町</t>
    <rPh sb="1" eb="2">
      <t>キュウ</t>
    </rPh>
    <rPh sb="2" eb="5">
      <t>アイラチョウ</t>
    </rPh>
    <phoneticPr fontId="1"/>
  </si>
  <si>
    <r>
      <t xml:space="preserve">基準日
</t>
    </r>
    <r>
      <rPr>
        <sz val="9"/>
        <rFont val="ＭＳ 明朝"/>
        <family val="1"/>
        <charset val="128"/>
      </rPr>
      <t>（毎月１日現在）</t>
    </r>
    <rPh sb="0" eb="3">
      <t>キジュンビ</t>
    </rPh>
    <rPh sb="5" eb="7">
      <t>マイツキ</t>
    </rPh>
    <rPh sb="8" eb="9">
      <t>ニチ</t>
    </rPh>
    <rPh sb="9" eb="11">
      <t>ゲンザイ</t>
    </rPh>
    <phoneticPr fontId="1"/>
  </si>
  <si>
    <t>平成17年2月</t>
    <phoneticPr fontId="1"/>
  </si>
  <si>
    <t>平成17年3月</t>
    <phoneticPr fontId="1"/>
  </si>
  <si>
    <t>平成17年4月</t>
    <phoneticPr fontId="1"/>
  </si>
  <si>
    <t>平成17年5月</t>
    <phoneticPr fontId="1"/>
  </si>
  <si>
    <t>平成17年6月</t>
    <phoneticPr fontId="1"/>
  </si>
  <si>
    <t>平成17年7月</t>
    <phoneticPr fontId="1"/>
  </si>
  <si>
    <t>平成17年8月</t>
    <phoneticPr fontId="1"/>
  </si>
  <si>
    <t>平成17年9月</t>
    <phoneticPr fontId="1"/>
  </si>
  <si>
    <t>平成17年10月</t>
    <phoneticPr fontId="1"/>
  </si>
  <si>
    <t>平成17年11月</t>
    <phoneticPr fontId="1"/>
  </si>
  <si>
    <t>平成17年12月</t>
    <phoneticPr fontId="1"/>
  </si>
  <si>
    <t>人             口</t>
    <rPh sb="0" eb="1">
      <t>ヒト</t>
    </rPh>
    <rPh sb="14" eb="15">
      <t>クチ</t>
    </rPh>
    <phoneticPr fontId="1"/>
  </si>
  <si>
    <t>人口性比</t>
    <rPh sb="0" eb="2">
      <t>ジンコウ</t>
    </rPh>
    <rPh sb="2" eb="3">
      <t>セイ</t>
    </rPh>
    <rPh sb="3" eb="4">
      <t>ヒ</t>
    </rPh>
    <phoneticPr fontId="1"/>
  </si>
  <si>
    <t>（昭和10年）</t>
    <rPh sb="1" eb="3">
      <t>ショウワ</t>
    </rPh>
    <rPh sb="5" eb="6">
      <t>ネン</t>
    </rPh>
    <phoneticPr fontId="1"/>
  </si>
  <si>
    <t>平成1年</t>
    <rPh sb="0" eb="2">
      <t>ヘイセイ</t>
    </rPh>
    <rPh sb="3" eb="4">
      <t>ネン</t>
    </rPh>
    <phoneticPr fontId="1"/>
  </si>
  <si>
    <t>昭和31年</t>
    <rPh sb="4" eb="5">
      <t>ネン</t>
    </rPh>
    <phoneticPr fontId="1"/>
  </si>
  <si>
    <t>昭和32年</t>
    <rPh sb="4" eb="5">
      <t>ネン</t>
    </rPh>
    <phoneticPr fontId="1"/>
  </si>
  <si>
    <t>昭和33年</t>
    <rPh sb="4" eb="5">
      <t>ネン</t>
    </rPh>
    <phoneticPr fontId="1"/>
  </si>
  <si>
    <t>昭和34年</t>
    <rPh sb="4" eb="5">
      <t>ネン</t>
    </rPh>
    <phoneticPr fontId="1"/>
  </si>
  <si>
    <t>（昭和35年）</t>
    <rPh sb="5" eb="6">
      <t>ネン</t>
    </rPh>
    <phoneticPr fontId="1"/>
  </si>
  <si>
    <t>昭和36年</t>
    <rPh sb="4" eb="5">
      <t>ネン</t>
    </rPh>
    <phoneticPr fontId="1"/>
  </si>
  <si>
    <t>昭和37年</t>
    <rPh sb="4" eb="5">
      <t>ネン</t>
    </rPh>
    <phoneticPr fontId="1"/>
  </si>
  <si>
    <t>昭和38年</t>
    <rPh sb="4" eb="5">
      <t>ネン</t>
    </rPh>
    <phoneticPr fontId="1"/>
  </si>
  <si>
    <t>昭和39年</t>
    <rPh sb="4" eb="5">
      <t>ネン</t>
    </rPh>
    <phoneticPr fontId="1"/>
  </si>
  <si>
    <t>（昭和40年）</t>
    <rPh sb="5" eb="6">
      <t>ネン</t>
    </rPh>
    <phoneticPr fontId="1"/>
  </si>
  <si>
    <t>昭和41年</t>
    <rPh sb="4" eb="5">
      <t>ネン</t>
    </rPh>
    <phoneticPr fontId="1"/>
  </si>
  <si>
    <t>昭和42年</t>
    <rPh sb="4" eb="5">
      <t>ネン</t>
    </rPh>
    <phoneticPr fontId="1"/>
  </si>
  <si>
    <t>昭和43年</t>
    <rPh sb="4" eb="5">
      <t>ネン</t>
    </rPh>
    <phoneticPr fontId="1"/>
  </si>
  <si>
    <t>昭和44年</t>
    <rPh sb="4" eb="5">
      <t>ネン</t>
    </rPh>
    <phoneticPr fontId="1"/>
  </si>
  <si>
    <t>（昭和45年）</t>
    <rPh sb="5" eb="6">
      <t>ネン</t>
    </rPh>
    <phoneticPr fontId="1"/>
  </si>
  <si>
    <t>昭和46年</t>
    <rPh sb="4" eb="5">
      <t>ネン</t>
    </rPh>
    <phoneticPr fontId="1"/>
  </si>
  <si>
    <t>昭和47年</t>
    <rPh sb="4" eb="5">
      <t>ネン</t>
    </rPh>
    <phoneticPr fontId="1"/>
  </si>
  <si>
    <t>昭和48年</t>
    <rPh sb="4" eb="5">
      <t>ネン</t>
    </rPh>
    <phoneticPr fontId="1"/>
  </si>
  <si>
    <t>昭和49年</t>
    <rPh sb="4" eb="5">
      <t>ネン</t>
    </rPh>
    <phoneticPr fontId="1"/>
  </si>
  <si>
    <t>（昭和50年）</t>
    <rPh sb="5" eb="6">
      <t>ネン</t>
    </rPh>
    <phoneticPr fontId="1"/>
  </si>
  <si>
    <t>昭和51年</t>
    <rPh sb="4" eb="5">
      <t>ネン</t>
    </rPh>
    <phoneticPr fontId="1"/>
  </si>
  <si>
    <t>昭和52年</t>
    <rPh sb="4" eb="5">
      <t>ネン</t>
    </rPh>
    <phoneticPr fontId="1"/>
  </si>
  <si>
    <t>昭和53年</t>
    <rPh sb="4" eb="5">
      <t>ネン</t>
    </rPh>
    <phoneticPr fontId="1"/>
  </si>
  <si>
    <t>昭和54年</t>
    <rPh sb="4" eb="5">
      <t>ネン</t>
    </rPh>
    <phoneticPr fontId="1"/>
  </si>
  <si>
    <t>（昭和55年）</t>
    <rPh sb="5" eb="6">
      <t>ネン</t>
    </rPh>
    <phoneticPr fontId="1"/>
  </si>
  <si>
    <t>昭和56年</t>
    <rPh sb="4" eb="5">
      <t>ネン</t>
    </rPh>
    <phoneticPr fontId="1"/>
  </si>
  <si>
    <t>昭和57年</t>
    <rPh sb="4" eb="5">
      <t>ネン</t>
    </rPh>
    <phoneticPr fontId="1"/>
  </si>
  <si>
    <t>昭和58年</t>
    <rPh sb="4" eb="5">
      <t>ネン</t>
    </rPh>
    <phoneticPr fontId="1"/>
  </si>
  <si>
    <t>昭和59年</t>
    <rPh sb="4" eb="5">
      <t>ネン</t>
    </rPh>
    <phoneticPr fontId="1"/>
  </si>
  <si>
    <t>（昭和60年）</t>
    <rPh sb="5" eb="6">
      <t>ネン</t>
    </rPh>
    <phoneticPr fontId="1"/>
  </si>
  <si>
    <t>昭和61年</t>
    <rPh sb="4" eb="5">
      <t>ネン</t>
    </rPh>
    <phoneticPr fontId="1"/>
  </si>
  <si>
    <t>昭和62年</t>
    <rPh sb="4" eb="5">
      <t>ネン</t>
    </rPh>
    <phoneticPr fontId="1"/>
  </si>
  <si>
    <t>昭和63年</t>
    <rPh sb="4" eb="5">
      <t>ネン</t>
    </rPh>
    <phoneticPr fontId="1"/>
  </si>
  <si>
    <t>（平成2年）</t>
    <rPh sb="1" eb="3">
      <t>ヘイセイ</t>
    </rPh>
    <rPh sb="4" eb="5">
      <t>ネン</t>
    </rPh>
    <phoneticPr fontId="1"/>
  </si>
  <si>
    <t>平成3年</t>
    <rPh sb="3" eb="4">
      <t>ネン</t>
    </rPh>
    <phoneticPr fontId="1"/>
  </si>
  <si>
    <t>平成4年</t>
    <rPh sb="3" eb="4">
      <t>ネン</t>
    </rPh>
    <phoneticPr fontId="1"/>
  </si>
  <si>
    <t>平成5年</t>
    <rPh sb="3" eb="4">
      <t>ネン</t>
    </rPh>
    <phoneticPr fontId="1"/>
  </si>
  <si>
    <t>平成6年</t>
    <rPh sb="3" eb="4">
      <t>ネン</t>
    </rPh>
    <phoneticPr fontId="1"/>
  </si>
  <si>
    <t>（平成7年）</t>
    <rPh sb="4" eb="5">
      <t>ネン</t>
    </rPh>
    <phoneticPr fontId="1"/>
  </si>
  <si>
    <t>平成8年</t>
    <rPh sb="3" eb="4">
      <t>ネン</t>
    </rPh>
    <phoneticPr fontId="1"/>
  </si>
  <si>
    <t>平成9年</t>
    <rPh sb="3" eb="4">
      <t>ネン</t>
    </rPh>
    <phoneticPr fontId="1"/>
  </si>
  <si>
    <t>平成10年</t>
    <rPh sb="4" eb="5">
      <t>ネン</t>
    </rPh>
    <phoneticPr fontId="1"/>
  </si>
  <si>
    <t>平成11年</t>
    <rPh sb="4" eb="5">
      <t>ネン</t>
    </rPh>
    <phoneticPr fontId="1"/>
  </si>
  <si>
    <t>（平成12年）</t>
    <rPh sb="5" eb="6">
      <t>ネン</t>
    </rPh>
    <phoneticPr fontId="1"/>
  </si>
  <si>
    <t>平成13年</t>
    <rPh sb="4" eb="5">
      <t>ネン</t>
    </rPh>
    <phoneticPr fontId="1"/>
  </si>
  <si>
    <t>平成14年</t>
    <rPh sb="4" eb="5">
      <t>ネン</t>
    </rPh>
    <phoneticPr fontId="1"/>
  </si>
  <si>
    <t>平成15年</t>
    <rPh sb="4" eb="5">
      <t>ネン</t>
    </rPh>
    <phoneticPr fontId="1"/>
  </si>
  <si>
    <t>平成16年</t>
    <rPh sb="4" eb="5">
      <t>ネン</t>
    </rPh>
    <phoneticPr fontId="1"/>
  </si>
  <si>
    <t>（昭和25年）</t>
    <rPh sb="1" eb="3">
      <t>ショウワ</t>
    </rPh>
    <rPh sb="5" eb="6">
      <t>ネン</t>
    </rPh>
    <phoneticPr fontId="1"/>
  </si>
  <si>
    <t>（昭和30年）</t>
    <rPh sb="1" eb="3">
      <t>ショウワ</t>
    </rPh>
    <rPh sb="5" eb="6">
      <t>ネン</t>
    </rPh>
    <phoneticPr fontId="1"/>
  </si>
  <si>
    <t xml:space="preserve">－ </t>
  </si>
  <si>
    <r>
      <t xml:space="preserve">年次
</t>
    </r>
    <r>
      <rPr>
        <sz val="8"/>
        <rFont val="ＭＳ 明朝"/>
        <family val="1"/>
        <charset val="128"/>
      </rPr>
      <t>（各年10月1日現在）
（）は国勢調査年</t>
    </r>
    <rPh sb="0" eb="2">
      <t>ネンジ</t>
    </rPh>
    <rPh sb="4" eb="6">
      <t>カクトシ</t>
    </rPh>
    <rPh sb="8" eb="9">
      <t>ガツ</t>
    </rPh>
    <rPh sb="10" eb="11">
      <t>ニチ</t>
    </rPh>
    <rPh sb="11" eb="13">
      <t>ゲンザイ</t>
    </rPh>
    <rPh sb="18" eb="20">
      <t>コクセイ</t>
    </rPh>
    <rPh sb="20" eb="22">
      <t>チョウサ</t>
    </rPh>
    <rPh sb="22" eb="23">
      <t>ネン</t>
    </rPh>
    <phoneticPr fontId="1"/>
  </si>
  <si>
    <r>
      <t xml:space="preserve">世帯数
</t>
    </r>
    <r>
      <rPr>
        <sz val="8"/>
        <color rgb="FF000000"/>
        <rFont val="ＭＳ 明朝"/>
        <family val="1"/>
        <charset val="128"/>
      </rPr>
      <t>（世帯）</t>
    </r>
    <rPh sb="0" eb="3">
      <t>セタイスウ</t>
    </rPh>
    <rPh sb="5" eb="7">
      <t>セタイ</t>
    </rPh>
    <phoneticPr fontId="1"/>
  </si>
  <si>
    <r>
      <t xml:space="preserve">総数
</t>
    </r>
    <r>
      <rPr>
        <sz val="8"/>
        <color rgb="FF000000"/>
        <rFont val="ＭＳ 明朝"/>
        <family val="1"/>
        <charset val="128"/>
      </rPr>
      <t>（人）</t>
    </r>
    <rPh sb="0" eb="2">
      <t>ソウスウ</t>
    </rPh>
    <rPh sb="4" eb="5">
      <t>ニン</t>
    </rPh>
    <phoneticPr fontId="1"/>
  </si>
  <si>
    <r>
      <t>対前年増減率</t>
    </r>
    <r>
      <rPr>
        <sz val="8"/>
        <rFont val="ＭＳ 明朝"/>
        <family val="1"/>
        <charset val="128"/>
      </rPr>
      <t>（％）</t>
    </r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</si>
  <si>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r>
      <t xml:space="preserve">男
</t>
    </r>
    <r>
      <rPr>
        <sz val="8"/>
        <color rgb="FF000000"/>
        <rFont val="ＭＳ 明朝"/>
        <family val="1"/>
        <charset val="128"/>
      </rPr>
      <t>（人）</t>
    </r>
    <rPh sb="0" eb="1">
      <t>オトコ</t>
    </rPh>
    <rPh sb="3" eb="4">
      <t>ニン</t>
    </rPh>
    <phoneticPr fontId="1"/>
  </si>
  <si>
    <r>
      <t xml:space="preserve">女
</t>
    </r>
    <r>
      <rPr>
        <sz val="8"/>
        <color rgb="FF000000"/>
        <rFont val="ＭＳ 明朝"/>
        <family val="1"/>
        <charset val="128"/>
      </rPr>
      <t>（人）</t>
    </r>
    <rPh sb="0" eb="1">
      <t>オンナ</t>
    </rPh>
    <rPh sb="3" eb="4">
      <t>ニン</t>
    </rPh>
    <phoneticPr fontId="1"/>
  </si>
  <si>
    <t>昭和28年</t>
    <rPh sb="4" eb="5">
      <t>ネン</t>
    </rPh>
    <phoneticPr fontId="1"/>
  </si>
  <si>
    <t>昭和29年</t>
    <rPh sb="4" eb="5">
      <t>ネン</t>
    </rPh>
    <phoneticPr fontId="1"/>
  </si>
  <si>
    <t>※３　昭和32.11　垂水町の根木原・桜町地区を編入</t>
    <phoneticPr fontId="1"/>
  </si>
  <si>
    <t>※１　昭和16.5　 花岡村・大姶良村と合併，市制施行</t>
    <phoneticPr fontId="1"/>
  </si>
  <si>
    <t>※２　昭和30.1　 高隈村を編入</t>
    <phoneticPr fontId="1"/>
  </si>
  <si>
    <t>※４　昭和33.1　 垂水町の一部が新城村と合併</t>
    <phoneticPr fontId="1"/>
  </si>
  <si>
    <t>※１　昭和31.4　市成村・百引村合併，輝北町となる</t>
    <phoneticPr fontId="1"/>
  </si>
  <si>
    <t>※１　昭和22.10　姶良村改称，町制施行</t>
    <phoneticPr fontId="1"/>
  </si>
  <si>
    <t>推計人口及び人口動態　平成18年1月以降（鹿屋市）</t>
    <rPh sb="11" eb="13">
      <t>ヘイセイ</t>
    </rPh>
    <rPh sb="15" eb="16">
      <t>ネン</t>
    </rPh>
    <rPh sb="17" eb="18">
      <t>ガツ</t>
    </rPh>
    <rPh sb="18" eb="20">
      <t>イコウ</t>
    </rPh>
    <rPh sb="21" eb="24">
      <t>カノヤシ</t>
    </rPh>
    <phoneticPr fontId="1"/>
  </si>
  <si>
    <t>県推計人口及び人口動態　平成17年２月～平成17年12月（旧１市３町）</t>
    <rPh sb="12" eb="14">
      <t>ヘイセイ</t>
    </rPh>
    <rPh sb="16" eb="17">
      <t>ネン</t>
    </rPh>
    <rPh sb="18" eb="19">
      <t>ガツ</t>
    </rPh>
    <rPh sb="20" eb="22">
      <t>ヘイセイ</t>
    </rPh>
    <rPh sb="24" eb="25">
      <t>ネン</t>
    </rPh>
    <rPh sb="27" eb="28">
      <t>ガツ</t>
    </rPh>
    <rPh sb="29" eb="30">
      <t>キュウ</t>
    </rPh>
    <rPh sb="31" eb="32">
      <t>シ</t>
    </rPh>
    <rPh sb="33" eb="34">
      <t>チョウ</t>
    </rPh>
    <phoneticPr fontId="1"/>
  </si>
  <si>
    <t>推計人口　昭和10年～平成16年（旧吾平町）</t>
    <rPh sb="5" eb="7">
      <t>ショウワ</t>
    </rPh>
    <rPh sb="11" eb="13">
      <t>ヘイセイ</t>
    </rPh>
    <rPh sb="15" eb="16">
      <t>ネン</t>
    </rPh>
    <rPh sb="17" eb="18">
      <t>キュウ</t>
    </rPh>
    <rPh sb="18" eb="21">
      <t>アイラチョウ</t>
    </rPh>
    <phoneticPr fontId="1"/>
  </si>
  <si>
    <t>推計人口　昭和10年～平成16年（旧串良町）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クシラ</t>
    </rPh>
    <rPh sb="20" eb="21">
      <t>チョウ</t>
    </rPh>
    <phoneticPr fontId="1"/>
  </si>
  <si>
    <t>推計人口　昭和10年～平成16年（旧輝北町）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キホク</t>
    </rPh>
    <rPh sb="20" eb="21">
      <t>チョウ</t>
    </rPh>
    <rPh sb="21" eb="22">
      <t>クシマチ</t>
    </rPh>
    <phoneticPr fontId="1"/>
  </si>
  <si>
    <t>推計人口　昭和10年～平成16年（旧鹿屋町）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カノヤ</t>
    </rPh>
    <rPh sb="20" eb="21">
      <t>チョウ</t>
    </rPh>
    <rPh sb="21" eb="22">
      <t>クシマチ</t>
    </rPh>
    <phoneticPr fontId="1"/>
  </si>
  <si>
    <t>●旧鹿屋市</t>
    <rPh sb="1" eb="2">
      <t>キュウ</t>
    </rPh>
    <rPh sb="2" eb="4">
      <t>カノヤ</t>
    </rPh>
    <rPh sb="4" eb="5">
      <t>シ</t>
    </rPh>
    <phoneticPr fontId="1"/>
  </si>
  <si>
    <t>●旧１市３町合計</t>
    <rPh sb="1" eb="2">
      <t>キュウ</t>
    </rPh>
    <rPh sb="3" eb="4">
      <t>シ</t>
    </rPh>
    <rPh sb="5" eb="6">
      <t>チョウ</t>
    </rPh>
    <rPh sb="6" eb="8">
      <t>ゴウケイ</t>
    </rPh>
    <phoneticPr fontId="1"/>
  </si>
  <si>
    <t>推計人口　昭和10年～平成16年（旧１市３町合計）</t>
    <rPh sb="5" eb="7">
      <t>ショウワ</t>
    </rPh>
    <rPh sb="11" eb="13">
      <t>ヘイセイ</t>
    </rPh>
    <rPh sb="15" eb="16">
      <t>ネン</t>
    </rPh>
    <rPh sb="17" eb="18">
      <t>キュウ</t>
    </rPh>
    <rPh sb="19" eb="20">
      <t>シ</t>
    </rPh>
    <rPh sb="21" eb="22">
      <t>チョウ</t>
    </rPh>
    <rPh sb="22" eb="24">
      <t>ゴウケイ</t>
    </rPh>
    <phoneticPr fontId="1"/>
  </si>
  <si>
    <t>H22.11</t>
  </si>
  <si>
    <t>H22.12</t>
  </si>
  <si>
    <t>H23.1</t>
    <phoneticPr fontId="1"/>
  </si>
  <si>
    <t>H23.2</t>
  </si>
  <si>
    <t>H23.3</t>
    <phoneticPr fontId="1"/>
  </si>
  <si>
    <t>H23.4</t>
    <phoneticPr fontId="1"/>
  </si>
  <si>
    <t>H23.5</t>
  </si>
  <si>
    <t>H23.6</t>
  </si>
  <si>
    <t>H23.7</t>
    <phoneticPr fontId="1"/>
  </si>
  <si>
    <t>H23.8</t>
    <phoneticPr fontId="1"/>
  </si>
  <si>
    <t>H23.9</t>
    <phoneticPr fontId="1"/>
  </si>
  <si>
    <t>H23.10</t>
    <phoneticPr fontId="1"/>
  </si>
  <si>
    <t>H23.11</t>
    <phoneticPr fontId="1"/>
  </si>
  <si>
    <t>H23.12</t>
    <phoneticPr fontId="1"/>
  </si>
  <si>
    <t>H24.1</t>
    <phoneticPr fontId="1"/>
  </si>
  <si>
    <t>H24.2</t>
    <phoneticPr fontId="1"/>
  </si>
  <si>
    <t>H24.3</t>
    <phoneticPr fontId="1"/>
  </si>
  <si>
    <t>H24.4</t>
  </si>
  <si>
    <t>H24.5</t>
    <phoneticPr fontId="1"/>
  </si>
  <si>
    <t>H24.6</t>
    <phoneticPr fontId="1"/>
  </si>
  <si>
    <t>H24.7</t>
  </si>
  <si>
    <t>H24.8</t>
  </si>
  <si>
    <t>H24.9</t>
  </si>
  <si>
    <t>H24.10</t>
    <phoneticPr fontId="1"/>
  </si>
  <si>
    <t>H24.11</t>
    <phoneticPr fontId="1"/>
  </si>
  <si>
    <t>H24.12</t>
    <phoneticPr fontId="1"/>
  </si>
  <si>
    <t>H25.1</t>
    <phoneticPr fontId="1"/>
  </si>
  <si>
    <t>H25.2</t>
    <phoneticPr fontId="1"/>
  </si>
  <si>
    <t>H25.3</t>
  </si>
  <si>
    <t>H25.4</t>
  </si>
  <si>
    <t>H25.5</t>
  </si>
  <si>
    <t>H25.6</t>
  </si>
  <si>
    <t>H25.7</t>
  </si>
  <si>
    <t>H25.8</t>
  </si>
  <si>
    <t>H25.9</t>
  </si>
  <si>
    <t>H25.10</t>
  </si>
  <si>
    <t>H25.11</t>
  </si>
  <si>
    <t>H25.12</t>
  </si>
  <si>
    <t>H26.1</t>
    <phoneticPr fontId="1"/>
  </si>
  <si>
    <t>H26.2</t>
  </si>
  <si>
    <t>H26.3</t>
  </si>
  <si>
    <t>H26.4</t>
  </si>
  <si>
    <t>H26.5</t>
  </si>
  <si>
    <t>H26.6</t>
  </si>
  <si>
    <t>H26.7</t>
  </si>
  <si>
    <t>H26.8</t>
    <phoneticPr fontId="1"/>
  </si>
  <si>
    <t>H26.9</t>
    <phoneticPr fontId="1"/>
  </si>
  <si>
    <t>H26.10</t>
    <phoneticPr fontId="1"/>
  </si>
  <si>
    <t>H26.11</t>
    <phoneticPr fontId="1"/>
  </si>
  <si>
    <t>H26.12</t>
  </si>
  <si>
    <t>H27.1</t>
    <phoneticPr fontId="1"/>
  </si>
  <si>
    <t>H27.2</t>
    <phoneticPr fontId="1"/>
  </si>
  <si>
    <t>H27.3</t>
  </si>
  <si>
    <t>H27.4</t>
    <phoneticPr fontId="1"/>
  </si>
  <si>
    <t>H27.5</t>
    <phoneticPr fontId="1"/>
  </si>
  <si>
    <t>H27.6</t>
    <phoneticPr fontId="1"/>
  </si>
  <si>
    <t>H27.7</t>
  </si>
  <si>
    <t>H27.8</t>
    <phoneticPr fontId="1"/>
  </si>
  <si>
    <t>H27.9</t>
    <phoneticPr fontId="1"/>
  </si>
  <si>
    <t>H27.10</t>
    <phoneticPr fontId="1"/>
  </si>
  <si>
    <t>H27.11</t>
    <phoneticPr fontId="1"/>
  </si>
  <si>
    <t>H27.12</t>
    <phoneticPr fontId="1"/>
  </si>
  <si>
    <t>H28.1</t>
    <phoneticPr fontId="1"/>
  </si>
  <si>
    <t>H28.2</t>
    <phoneticPr fontId="1"/>
  </si>
  <si>
    <t>H28.3</t>
    <phoneticPr fontId="1"/>
  </si>
  <si>
    <t>H28.4</t>
    <phoneticPr fontId="1"/>
  </si>
  <si>
    <t>H28.5</t>
    <phoneticPr fontId="1"/>
  </si>
  <si>
    <t>H28.6</t>
    <phoneticPr fontId="1"/>
  </si>
  <si>
    <t>H28.7</t>
  </si>
  <si>
    <t>H28.8</t>
    <phoneticPr fontId="1"/>
  </si>
  <si>
    <t>H28.9</t>
  </si>
  <si>
    <t>H28.10</t>
  </si>
  <si>
    <t>H28.11</t>
    <phoneticPr fontId="1"/>
  </si>
  <si>
    <t>H28.12</t>
    <phoneticPr fontId="1"/>
  </si>
  <si>
    <t>H29.1</t>
    <phoneticPr fontId="1"/>
  </si>
  <si>
    <t>H29.2</t>
    <phoneticPr fontId="1"/>
  </si>
  <si>
    <t>H29.3</t>
    <phoneticPr fontId="1"/>
  </si>
  <si>
    <t>H29.4</t>
  </si>
  <si>
    <t>H29.5</t>
    <phoneticPr fontId="1"/>
  </si>
  <si>
    <t>H29.6</t>
    <phoneticPr fontId="1"/>
  </si>
  <si>
    <t>H29.7</t>
    <phoneticPr fontId="1"/>
  </si>
  <si>
    <t>H29.8</t>
  </si>
  <si>
    <t>H29.9</t>
  </si>
  <si>
    <t>H29.10</t>
  </si>
  <si>
    <t>H29.11</t>
    <phoneticPr fontId="1"/>
  </si>
  <si>
    <t>H29.12</t>
  </si>
  <si>
    <t>H30.1</t>
    <phoneticPr fontId="1"/>
  </si>
  <si>
    <t>H30.2</t>
  </si>
  <si>
    <t>H30.3</t>
    <phoneticPr fontId="1"/>
  </si>
  <si>
    <t>H30.4</t>
  </si>
  <si>
    <t>H30.5</t>
    <phoneticPr fontId="1"/>
  </si>
  <si>
    <t>H30.6</t>
    <phoneticPr fontId="1"/>
  </si>
  <si>
    <t>H30.7</t>
    <phoneticPr fontId="1"/>
  </si>
  <si>
    <t>H30.8</t>
    <phoneticPr fontId="1"/>
  </si>
  <si>
    <t>H30.9</t>
    <phoneticPr fontId="1"/>
  </si>
  <si>
    <t>H30.10</t>
    <phoneticPr fontId="1"/>
  </si>
  <si>
    <t>H30.11</t>
    <phoneticPr fontId="1"/>
  </si>
  <si>
    <t>H30.12</t>
  </si>
  <si>
    <t>H31.1</t>
    <phoneticPr fontId="1"/>
  </si>
  <si>
    <t>H31.2</t>
  </si>
  <si>
    <t>H31.3</t>
    <phoneticPr fontId="1"/>
  </si>
  <si>
    <t>H31.4</t>
    <phoneticPr fontId="1"/>
  </si>
  <si>
    <t>R1.5</t>
    <phoneticPr fontId="1"/>
  </si>
  <si>
    <t>R1.6</t>
    <phoneticPr fontId="1"/>
  </si>
  <si>
    <t>R1.7</t>
    <phoneticPr fontId="1"/>
  </si>
  <si>
    <t>R1.8</t>
    <phoneticPr fontId="1"/>
  </si>
  <si>
    <t>R1.9</t>
    <phoneticPr fontId="1"/>
  </si>
  <si>
    <t>R1.10</t>
    <phoneticPr fontId="1"/>
  </si>
  <si>
    <t>R1.11</t>
    <phoneticPr fontId="1"/>
  </si>
  <si>
    <t>R1.12</t>
    <phoneticPr fontId="1"/>
  </si>
  <si>
    <t>R2.1</t>
    <phoneticPr fontId="1"/>
  </si>
  <si>
    <t>R2.2</t>
    <phoneticPr fontId="1"/>
  </si>
  <si>
    <t>R2.3</t>
    <phoneticPr fontId="1"/>
  </si>
  <si>
    <t>R2.4</t>
    <phoneticPr fontId="1"/>
  </si>
  <si>
    <t>R2.5</t>
  </si>
  <si>
    <t>R2.6</t>
  </si>
  <si>
    <t>R2.7</t>
    <phoneticPr fontId="1"/>
  </si>
  <si>
    <t>R2.8</t>
  </si>
  <si>
    <t>R2.9</t>
  </si>
  <si>
    <t>R2.10</t>
  </si>
  <si>
    <t>R2.11</t>
  </si>
  <si>
    <t>R2.12</t>
  </si>
  <si>
    <t>R3.1</t>
    <phoneticPr fontId="1"/>
  </si>
  <si>
    <t>R3.2</t>
  </si>
  <si>
    <t>R3.3</t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</si>
  <si>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</si>
  <si>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</si>
  <si>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</si>
  <si>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</si>
  <si>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</si>
  <si>
    <t>R3.9</t>
  </si>
  <si>
    <t>R3.10</t>
    <phoneticPr fontId="1"/>
  </si>
  <si>
    <t>R3.11</t>
    <phoneticPr fontId="1"/>
  </si>
  <si>
    <t>R3.12</t>
    <phoneticPr fontId="1"/>
  </si>
  <si>
    <t>H18.1</t>
    <phoneticPr fontId="1"/>
  </si>
  <si>
    <t>H18.2</t>
  </si>
  <si>
    <t>H18.3</t>
  </si>
  <si>
    <t>H18.4</t>
  </si>
  <si>
    <t>H18.5</t>
  </si>
  <si>
    <t>H18.6</t>
  </si>
  <si>
    <t>H18.7</t>
  </si>
  <si>
    <t>H18.8</t>
  </si>
  <si>
    <t>H18.9</t>
  </si>
  <si>
    <t>H18.10</t>
  </si>
  <si>
    <t>H18.11</t>
  </si>
  <si>
    <t>H18.12</t>
  </si>
  <si>
    <t>H19.1</t>
    <phoneticPr fontId="1"/>
  </si>
  <si>
    <t>H19.2</t>
  </si>
  <si>
    <t>H19.3</t>
  </si>
  <si>
    <t>H19.4</t>
  </si>
  <si>
    <t>H19.5</t>
  </si>
  <si>
    <t>H19.6</t>
  </si>
  <si>
    <t>H19.7</t>
  </si>
  <si>
    <t>H19.8</t>
  </si>
  <si>
    <t>H19.9</t>
  </si>
  <si>
    <t>H19.10</t>
  </si>
  <si>
    <t>H19.11</t>
  </si>
  <si>
    <t>H19.12</t>
  </si>
  <si>
    <t>H20.1</t>
    <phoneticPr fontId="1"/>
  </si>
  <si>
    <t>H20.2</t>
  </si>
  <si>
    <t>H20.3</t>
  </si>
  <si>
    <t>H20.4</t>
  </si>
  <si>
    <t>H20.5</t>
  </si>
  <si>
    <t>H20.6</t>
  </si>
  <si>
    <t>H20.7</t>
  </si>
  <si>
    <t>H20.8</t>
  </si>
  <si>
    <t>H20.9</t>
  </si>
  <si>
    <t>H20.10</t>
  </si>
  <si>
    <t>H20.11</t>
  </si>
  <si>
    <t>H20.12</t>
  </si>
  <si>
    <t>H21.1</t>
    <phoneticPr fontId="1"/>
  </si>
  <si>
    <t>H21.2</t>
  </si>
  <si>
    <t>H21.3</t>
  </si>
  <si>
    <t>H21.4</t>
  </si>
  <si>
    <t>H21.5</t>
  </si>
  <si>
    <t>H21.6</t>
  </si>
  <si>
    <t>H21.7</t>
  </si>
  <si>
    <t>H21.8</t>
  </si>
  <si>
    <t>H21.9</t>
  </si>
  <si>
    <t>H21.10</t>
  </si>
  <si>
    <t>H21.11</t>
  </si>
  <si>
    <t>H21.12</t>
  </si>
  <si>
    <t>H22.1</t>
    <phoneticPr fontId="1"/>
  </si>
  <si>
    <t>H22.2</t>
  </si>
  <si>
    <t>H22.3</t>
  </si>
  <si>
    <t>H22.4</t>
  </si>
  <si>
    <t>H22.5</t>
  </si>
  <si>
    <t>H22.6</t>
  </si>
  <si>
    <t>H22.7</t>
  </si>
  <si>
    <t>H22.8</t>
  </si>
  <si>
    <t>H22.9</t>
  </si>
  <si>
    <t>H22.10</t>
  </si>
  <si>
    <t>R4.1</t>
    <phoneticPr fontId="1"/>
  </si>
  <si>
    <t>R4.2</t>
    <phoneticPr fontId="1"/>
  </si>
  <si>
    <t>R4.3</t>
    <phoneticPr fontId="1"/>
  </si>
  <si>
    <t>※R3.12　令和２年国勢調査の確定値が公表されたことに伴い、県が令和２年10月～令和３年11月までの補正を行いました。</t>
    <phoneticPr fontId="1"/>
  </si>
  <si>
    <t>R4.4</t>
    <phoneticPr fontId="1"/>
  </si>
  <si>
    <t>R4.5</t>
    <phoneticPr fontId="1"/>
  </si>
  <si>
    <t>R4.6</t>
  </si>
  <si>
    <t>R4.7</t>
    <phoneticPr fontId="1"/>
  </si>
  <si>
    <t>R4.8</t>
  </si>
  <si>
    <t>R4.9</t>
    <phoneticPr fontId="1"/>
  </si>
  <si>
    <t>R4.10</t>
    <phoneticPr fontId="1"/>
  </si>
  <si>
    <t>R4.11</t>
    <phoneticPr fontId="1"/>
  </si>
  <si>
    <t>R4.12</t>
    <phoneticPr fontId="1"/>
  </si>
  <si>
    <t>R5.1</t>
    <phoneticPr fontId="1"/>
  </si>
  <si>
    <t>R5.2</t>
    <phoneticPr fontId="1"/>
  </si>
  <si>
    <t>R5.3</t>
    <phoneticPr fontId="1"/>
  </si>
  <si>
    <t>R5.4</t>
    <phoneticPr fontId="1"/>
  </si>
  <si>
    <t>R5.5</t>
  </si>
  <si>
    <t>R5.6</t>
    <phoneticPr fontId="1"/>
  </si>
  <si>
    <t>R5.7</t>
    <phoneticPr fontId="1"/>
  </si>
  <si>
    <t>R5.8</t>
    <phoneticPr fontId="1"/>
  </si>
  <si>
    <t>R5.9</t>
    <phoneticPr fontId="1"/>
  </si>
  <si>
    <t>R5.10</t>
    <phoneticPr fontId="1"/>
  </si>
  <si>
    <t>R5.11</t>
    <phoneticPr fontId="1"/>
  </si>
  <si>
    <t>R5.12</t>
    <phoneticPr fontId="1"/>
  </si>
  <si>
    <t>R6.1</t>
    <phoneticPr fontId="1"/>
  </si>
  <si>
    <t>R6.2</t>
    <phoneticPr fontId="1"/>
  </si>
  <si>
    <t>R6.3</t>
    <phoneticPr fontId="1"/>
  </si>
  <si>
    <t>R6.4</t>
    <phoneticPr fontId="1"/>
  </si>
  <si>
    <t>R6.5</t>
  </si>
  <si>
    <t>R6.6</t>
    <phoneticPr fontId="1"/>
  </si>
  <si>
    <t>R6.7</t>
    <phoneticPr fontId="1"/>
  </si>
  <si>
    <t>R6.8</t>
    <phoneticPr fontId="1"/>
  </si>
  <si>
    <t>R6.9</t>
    <phoneticPr fontId="1"/>
  </si>
  <si>
    <t>R6.10</t>
    <phoneticPr fontId="1"/>
  </si>
  <si>
    <t>R6.11</t>
    <phoneticPr fontId="1"/>
  </si>
  <si>
    <t>R6.12</t>
    <phoneticPr fontId="1"/>
  </si>
  <si>
    <t>R7.1</t>
    <phoneticPr fontId="1"/>
  </si>
  <si>
    <t>R7.2</t>
    <phoneticPr fontId="1"/>
  </si>
  <si>
    <t>R7.3</t>
    <phoneticPr fontId="1"/>
  </si>
  <si>
    <t>R7.4</t>
    <phoneticPr fontId="1"/>
  </si>
  <si>
    <t>R7.5</t>
    <phoneticPr fontId="1"/>
  </si>
  <si>
    <t>R7.6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</si>
</sst>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#,##0.0;\-#,##0.0"/>
    <numFmt numFmtId="179" formatCode="0_ "/>
    <numFmt numFmtId="180" formatCode="#,##0_ ;[Red]\-#,##0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7" fillId="0" borderId="10" xfId="3" applyFont="1" applyBorder="1" applyAlignment="1">
      <alignment horizontal="center" vertical="center" wrapText="1"/>
    </xf>
    <xf numFmtId="177" fontId="3" fillId="0" borderId="10" xfId="2" applyNumberFormat="1" applyFont="1" applyBorder="1" applyAlignment="1">
      <alignment horizontal="center" vertical="center" wrapText="1"/>
    </xf>
    <xf numFmtId="177" fontId="3" fillId="0" borderId="11" xfId="2" applyNumberFormat="1" applyFont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37" fontId="3" fillId="0" borderId="0" xfId="4" applyNumberFormat="1" applyFont="1" applyAlignment="1" applyProtection="1">
      <alignment vertical="center"/>
    </xf>
    <xf numFmtId="178" fontId="3" fillId="0" borderId="0" xfId="4" applyNumberFormat="1" applyFont="1" applyAlignment="1" applyProtection="1">
      <alignment vertical="center"/>
    </xf>
    <xf numFmtId="0" fontId="10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37" fontId="9" fillId="2" borderId="14" xfId="4" applyNumberFormat="1" applyFont="1" applyFill="1" applyBorder="1" applyAlignment="1" applyProtection="1">
      <alignment vertical="center"/>
    </xf>
    <xf numFmtId="178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horizontal="right" vertical="center"/>
    </xf>
    <xf numFmtId="178" fontId="9" fillId="2" borderId="12" xfId="4" applyNumberFormat="1" applyFont="1" applyFill="1" applyBorder="1" applyAlignment="1" applyProtection="1">
      <alignment horizontal="right" vertical="center"/>
    </xf>
    <xf numFmtId="178" fontId="9" fillId="2" borderId="13" xfId="4" applyNumberFormat="1" applyFont="1" applyFill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horizontal="right" vertical="center"/>
    </xf>
    <xf numFmtId="178" fontId="3" fillId="0" borderId="12" xfId="4" applyNumberFormat="1" applyFont="1" applyBorder="1" applyAlignment="1" applyProtection="1">
      <alignment horizontal="right" vertical="center"/>
    </xf>
    <xf numFmtId="178" fontId="3" fillId="0" borderId="13" xfId="4" applyNumberFormat="1" applyFont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vertical="center"/>
    </xf>
    <xf numFmtId="178" fontId="3" fillId="0" borderId="13" xfId="4" applyNumberFormat="1" applyFont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vertical="center"/>
    </xf>
    <xf numFmtId="178" fontId="9" fillId="2" borderId="12" xfId="4" applyNumberFormat="1" applyFont="1" applyFill="1" applyBorder="1" applyAlignment="1" applyProtection="1">
      <alignment vertical="center"/>
    </xf>
    <xf numFmtId="178" fontId="9" fillId="2" borderId="13" xfId="4" applyNumberFormat="1" applyFont="1" applyFill="1" applyBorder="1" applyAlignment="1" applyProtection="1">
      <alignment vertical="center"/>
    </xf>
    <xf numFmtId="178" fontId="3" fillId="0" borderId="12" xfId="4" applyNumberFormat="1" applyFont="1" applyBorder="1" applyAlignment="1" applyProtection="1">
      <alignment vertical="center"/>
    </xf>
    <xf numFmtId="37" fontId="3" fillId="0" borderId="16" xfId="4" applyNumberFormat="1" applyFont="1" applyBorder="1" applyAlignment="1" applyProtection="1">
      <alignment vertical="center"/>
    </xf>
    <xf numFmtId="178" fontId="3" fillId="0" borderId="16" xfId="4" applyNumberFormat="1" applyFont="1" applyBorder="1" applyAlignment="1" applyProtection="1">
      <alignment vertical="center"/>
    </xf>
    <xf numFmtId="178" fontId="3" fillId="0" borderId="17" xfId="4" applyNumberFormat="1" applyFont="1" applyBorder="1" applyAlignment="1" applyProtection="1">
      <alignment vertical="center"/>
    </xf>
    <xf numFmtId="37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8" fontId="11" fillId="0" borderId="0" xfId="5" applyFont="1">
      <alignment vertical="center"/>
    </xf>
    <xf numFmtId="176" fontId="13" fillId="0" borderId="24" xfId="0" applyNumberFormat="1" applyFont="1" applyBorder="1" applyAlignment="1">
      <alignment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24" xfId="0" applyNumberFormat="1" applyFont="1" applyBorder="1"/>
    <xf numFmtId="176" fontId="13" fillId="2" borderId="24" xfId="0" applyNumberFormat="1" applyFont="1" applyFill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179" fontId="12" fillId="0" borderId="24" xfId="0" applyNumberFormat="1" applyFont="1" applyBorder="1" applyAlignment="1">
      <alignment vertical="center"/>
    </xf>
    <xf numFmtId="176" fontId="13" fillId="3" borderId="24" xfId="0" applyNumberFormat="1" applyFont="1" applyFill="1" applyBorder="1" applyAlignment="1">
      <alignment vertical="center"/>
    </xf>
    <xf numFmtId="176" fontId="13" fillId="0" borderId="24" xfId="0" applyNumberFormat="1" applyFont="1" applyFill="1" applyBorder="1" applyAlignment="1">
      <alignment horizontal="right" vertical="center"/>
    </xf>
    <xf numFmtId="176" fontId="13" fillId="0" borderId="24" xfId="1" applyNumberFormat="1" applyFont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176" fontId="13" fillId="0" borderId="0" xfId="0" applyNumberFormat="1" applyFont="1"/>
    <xf numFmtId="0" fontId="13" fillId="0" borderId="24" xfId="0" applyFont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57" fontId="12" fillId="0" borderId="24" xfId="0" applyNumberFormat="1" applyFont="1" applyBorder="1" applyAlignment="1">
      <alignment horizontal="left" vertical="center"/>
    </xf>
    <xf numFmtId="57" fontId="12" fillId="0" borderId="24" xfId="0" applyNumberFormat="1" applyFont="1" applyFill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38" fontId="12" fillId="0" borderId="24" xfId="5" applyFont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13" fillId="0" borderId="0" xfId="1" applyNumberFormat="1" applyFont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80" fontId="15" fillId="0" borderId="24" xfId="6" applyNumberFormat="1" applyFont="1" applyFill="1" applyBorder="1"/>
    <xf numFmtId="176" fontId="13" fillId="4" borderId="24" xfId="1" applyNumberFormat="1" applyFont="1" applyFill="1" applyBorder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 wrapText="1"/>
    </xf>
    <xf numFmtId="38" fontId="7" fillId="0" borderId="10" xfId="3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14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</cellXfs>
  <cellStyles count="7">
    <cellStyle name="桁区切り" xfId="5" builtinId="6"/>
    <cellStyle name="桁区切り 4" xfId="3"/>
    <cellStyle name="標準" xfId="0" builtinId="0"/>
    <cellStyle name="標準 2" xfId="1"/>
    <cellStyle name="標準 3" xfId="4"/>
    <cellStyle name="標準 9" xfId="2"/>
    <cellStyle name="標準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0" activePane="bottomRight" state="frozen"/>
      <selection pane="topRight" activeCell="B1" sqref="B1"/>
      <selection pane="bottomLeft" activeCell="A3" sqref="A3"/>
      <selection pane="bottomRight" activeCell="B54" sqref="B54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8" ht="15" customHeight="1" x14ac:dyDescent="0.15">
      <c r="A1" s="35" t="s">
        <v>105</v>
      </c>
    </row>
    <row r="2" spans="1:8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8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8" ht="15" customHeight="1" x14ac:dyDescent="0.15">
      <c r="A4" s="26" t="s">
        <v>33</v>
      </c>
      <c r="B4" s="54">
        <v>11113</v>
      </c>
      <c r="C4" s="54">
        <v>46516</v>
      </c>
      <c r="D4" s="37" t="s">
        <v>85</v>
      </c>
      <c r="E4" s="54">
        <v>23311</v>
      </c>
      <c r="F4" s="54">
        <v>23205</v>
      </c>
      <c r="G4" s="55">
        <v>100.45679810385693</v>
      </c>
      <c r="H4" s="31"/>
    </row>
    <row r="5" spans="1:8" ht="15" customHeight="1" x14ac:dyDescent="0.15">
      <c r="A5" s="27" t="s">
        <v>83</v>
      </c>
      <c r="B5" s="39">
        <v>15301</v>
      </c>
      <c r="C5" s="39">
        <v>69480</v>
      </c>
      <c r="D5" s="40">
        <v>49.367959411815292</v>
      </c>
      <c r="E5" s="39">
        <v>33863</v>
      </c>
      <c r="F5" s="39">
        <v>35617</v>
      </c>
      <c r="G5" s="41">
        <v>95.075385349692567</v>
      </c>
      <c r="H5" s="31"/>
    </row>
    <row r="6" spans="1:8" ht="15" customHeight="1" x14ac:dyDescent="0.15">
      <c r="A6" s="28" t="s">
        <v>92</v>
      </c>
      <c r="B6" s="42">
        <v>15542</v>
      </c>
      <c r="C6" s="42">
        <v>71304</v>
      </c>
      <c r="D6" s="43">
        <v>2.6252158894645987</v>
      </c>
      <c r="E6" s="42">
        <v>35065</v>
      </c>
      <c r="F6" s="42">
        <v>36239</v>
      </c>
      <c r="G6" s="44">
        <v>96.760396258174893</v>
      </c>
      <c r="H6" s="31"/>
    </row>
    <row r="7" spans="1:8" ht="15" customHeight="1" x14ac:dyDescent="0.15">
      <c r="A7" s="28" t="s">
        <v>93</v>
      </c>
      <c r="B7" s="42">
        <v>16073</v>
      </c>
      <c r="C7" s="42">
        <v>72072</v>
      </c>
      <c r="D7" s="43">
        <v>1.0770784247728074</v>
      </c>
      <c r="E7" s="42">
        <v>35354</v>
      </c>
      <c r="F7" s="42">
        <v>36718</v>
      </c>
      <c r="G7" s="44">
        <v>96.285200718993408</v>
      </c>
    </row>
    <row r="8" spans="1:8" ht="15" customHeight="1" x14ac:dyDescent="0.15">
      <c r="A8" s="27" t="s">
        <v>84</v>
      </c>
      <c r="B8" s="47">
        <v>16630</v>
      </c>
      <c r="C8" s="47">
        <v>76132</v>
      </c>
      <c r="D8" s="48">
        <v>5.6332556332556294</v>
      </c>
      <c r="E8" s="47">
        <v>38359</v>
      </c>
      <c r="F8" s="47">
        <v>37773</v>
      </c>
      <c r="G8" s="49">
        <v>101.55137267360284</v>
      </c>
    </row>
    <row r="9" spans="1:8" ht="15" customHeight="1" x14ac:dyDescent="0.15">
      <c r="A9" s="28" t="s">
        <v>35</v>
      </c>
      <c r="B9" s="45">
        <v>16536</v>
      </c>
      <c r="C9" s="45">
        <v>74970</v>
      </c>
      <c r="D9" s="50">
        <v>-1.5262964325119555</v>
      </c>
      <c r="E9" s="45">
        <v>37613</v>
      </c>
      <c r="F9" s="45">
        <v>37357</v>
      </c>
      <c r="G9" s="46">
        <v>100.68527986722702</v>
      </c>
    </row>
    <row r="10" spans="1:8" ht="15" customHeight="1" x14ac:dyDescent="0.15">
      <c r="A10" s="28" t="s">
        <v>36</v>
      </c>
      <c r="B10" s="45">
        <v>16598</v>
      </c>
      <c r="C10" s="45">
        <v>74584</v>
      </c>
      <c r="D10" s="50">
        <v>-0.51487261571294596</v>
      </c>
      <c r="E10" s="45">
        <v>37284</v>
      </c>
      <c r="F10" s="45">
        <v>37300</v>
      </c>
      <c r="G10" s="46">
        <v>99.957104557640747</v>
      </c>
    </row>
    <row r="11" spans="1:8" ht="15" customHeight="1" x14ac:dyDescent="0.15">
      <c r="A11" s="28" t="s">
        <v>37</v>
      </c>
      <c r="B11" s="45">
        <v>16663</v>
      </c>
      <c r="C11" s="45">
        <v>74804</v>
      </c>
      <c r="D11" s="50">
        <v>0.29496943044084389</v>
      </c>
      <c r="E11" s="45">
        <v>37412</v>
      </c>
      <c r="F11" s="45">
        <v>37392</v>
      </c>
      <c r="G11" s="46">
        <v>100.05348737697904</v>
      </c>
    </row>
    <row r="12" spans="1:8" ht="15" customHeight="1" x14ac:dyDescent="0.15">
      <c r="A12" s="28" t="s">
        <v>38</v>
      </c>
      <c r="B12" s="45">
        <v>16841</v>
      </c>
      <c r="C12" s="45">
        <v>75029</v>
      </c>
      <c r="D12" s="50">
        <v>0.30078605422170313</v>
      </c>
      <c r="E12" s="45">
        <v>37516</v>
      </c>
      <c r="F12" s="45">
        <v>37513</v>
      </c>
      <c r="G12" s="46">
        <v>100.00799722762777</v>
      </c>
    </row>
    <row r="13" spans="1:8" ht="15" customHeight="1" x14ac:dyDescent="0.15">
      <c r="A13" s="27" t="s">
        <v>39</v>
      </c>
      <c r="B13" s="47">
        <v>17541</v>
      </c>
      <c r="C13" s="47">
        <v>72498</v>
      </c>
      <c r="D13" s="48">
        <v>-3.3733622999106956</v>
      </c>
      <c r="E13" s="47">
        <v>35200</v>
      </c>
      <c r="F13" s="47">
        <v>37298</v>
      </c>
      <c r="G13" s="49">
        <v>94.375033513861325</v>
      </c>
    </row>
    <row r="14" spans="1:8" ht="15" customHeight="1" x14ac:dyDescent="0.15">
      <c r="A14" s="28" t="s">
        <v>40</v>
      </c>
      <c r="B14" s="45">
        <v>17742</v>
      </c>
      <c r="C14" s="45">
        <v>71955</v>
      </c>
      <c r="D14" s="50">
        <v>-0.74898617892907282</v>
      </c>
      <c r="E14" s="45">
        <v>34727</v>
      </c>
      <c r="F14" s="45">
        <v>37228</v>
      </c>
      <c r="G14" s="46">
        <v>93.281938325991192</v>
      </c>
    </row>
    <row r="15" spans="1:8" ht="15" customHeight="1" x14ac:dyDescent="0.15">
      <c r="A15" s="28" t="s">
        <v>41</v>
      </c>
      <c r="B15" s="45">
        <v>17808</v>
      </c>
      <c r="C15" s="45">
        <v>71827</v>
      </c>
      <c r="D15" s="50">
        <v>-0.17788895837675511</v>
      </c>
      <c r="E15" s="45">
        <v>34711</v>
      </c>
      <c r="F15" s="45">
        <v>37116</v>
      </c>
      <c r="G15" s="46">
        <v>93.520314689082866</v>
      </c>
    </row>
    <row r="16" spans="1:8" ht="15" customHeight="1" x14ac:dyDescent="0.15">
      <c r="A16" s="28" t="s">
        <v>42</v>
      </c>
      <c r="B16" s="45">
        <v>17763</v>
      </c>
      <c r="C16" s="45">
        <v>71261</v>
      </c>
      <c r="D16" s="50">
        <v>-0.78800451083854739</v>
      </c>
      <c r="E16" s="45">
        <v>34265</v>
      </c>
      <c r="F16" s="45">
        <v>36996</v>
      </c>
      <c r="G16" s="46">
        <v>92.618120877932753</v>
      </c>
    </row>
    <row r="17" spans="1:7" ht="15" customHeight="1" x14ac:dyDescent="0.15">
      <c r="A17" s="28" t="s">
        <v>43</v>
      </c>
      <c r="B17" s="45">
        <v>17814</v>
      </c>
      <c r="C17" s="45">
        <v>71289</v>
      </c>
      <c r="D17" s="50">
        <v>3.9292179452999676E-2</v>
      </c>
      <c r="E17" s="45">
        <v>34120</v>
      </c>
      <c r="F17" s="45">
        <v>37169</v>
      </c>
      <c r="G17" s="46">
        <v>91.796927547149508</v>
      </c>
    </row>
    <row r="18" spans="1:7" ht="15" customHeight="1" x14ac:dyDescent="0.15">
      <c r="A18" s="27" t="s">
        <v>44</v>
      </c>
      <c r="B18" s="47">
        <v>19190</v>
      </c>
      <c r="C18" s="47">
        <v>70519</v>
      </c>
      <c r="D18" s="48">
        <v>-1.0801105359873162</v>
      </c>
      <c r="E18" s="47">
        <v>33771</v>
      </c>
      <c r="F18" s="47">
        <v>36748</v>
      </c>
      <c r="G18" s="49">
        <v>91.898878850549693</v>
      </c>
    </row>
    <row r="19" spans="1:7" ht="15" customHeight="1" x14ac:dyDescent="0.15">
      <c r="A19" s="28" t="s">
        <v>45</v>
      </c>
      <c r="B19" s="45">
        <v>19556</v>
      </c>
      <c r="C19" s="45">
        <v>70308</v>
      </c>
      <c r="D19" s="50">
        <v>-0.29921014194755458</v>
      </c>
      <c r="E19" s="45">
        <v>33568</v>
      </c>
      <c r="F19" s="45">
        <v>36740</v>
      </c>
      <c r="G19" s="46">
        <v>91.366358192705505</v>
      </c>
    </row>
    <row r="20" spans="1:7" ht="15" customHeight="1" x14ac:dyDescent="0.15">
      <c r="A20" s="28" t="s">
        <v>46</v>
      </c>
      <c r="B20" s="45">
        <v>19986</v>
      </c>
      <c r="C20" s="45">
        <v>70521</v>
      </c>
      <c r="D20" s="50">
        <v>0.30295272230756609</v>
      </c>
      <c r="E20" s="45">
        <v>33691</v>
      </c>
      <c r="F20" s="45">
        <v>36830</v>
      </c>
      <c r="G20" s="46">
        <v>91.477056747216949</v>
      </c>
    </row>
    <row r="21" spans="1:7" ht="15" customHeight="1" x14ac:dyDescent="0.15">
      <c r="A21" s="28" t="s">
        <v>47</v>
      </c>
      <c r="B21" s="45">
        <v>20133</v>
      </c>
      <c r="C21" s="45">
        <v>69713</v>
      </c>
      <c r="D21" s="50">
        <v>-1.1457580011627755</v>
      </c>
      <c r="E21" s="45">
        <v>33060</v>
      </c>
      <c r="F21" s="45">
        <v>36653</v>
      </c>
      <c r="G21" s="46">
        <v>90.197255340626953</v>
      </c>
    </row>
    <row r="22" spans="1:7" ht="15" customHeight="1" x14ac:dyDescent="0.15">
      <c r="A22" s="28" t="s">
        <v>48</v>
      </c>
      <c r="B22" s="45">
        <v>20320</v>
      </c>
      <c r="C22" s="45">
        <v>68752</v>
      </c>
      <c r="D22" s="50">
        <v>-1.3785090298796518</v>
      </c>
      <c r="E22" s="45">
        <v>32496</v>
      </c>
      <c r="F22" s="45">
        <v>36256</v>
      </c>
      <c r="G22" s="46">
        <v>89.62930273609885</v>
      </c>
    </row>
    <row r="23" spans="1:7" ht="15" customHeight="1" x14ac:dyDescent="0.15">
      <c r="A23" s="27" t="s">
        <v>49</v>
      </c>
      <c r="B23" s="47">
        <v>20565</v>
      </c>
      <c r="C23" s="47">
        <v>66995</v>
      </c>
      <c r="D23" s="48">
        <v>-2.5555620200139657</v>
      </c>
      <c r="E23" s="47">
        <v>31664</v>
      </c>
      <c r="F23" s="47">
        <v>35331</v>
      </c>
      <c r="G23" s="49">
        <v>89.621012708386402</v>
      </c>
    </row>
    <row r="24" spans="1:7" ht="15" customHeight="1" x14ac:dyDescent="0.15">
      <c r="A24" s="28" t="s">
        <v>50</v>
      </c>
      <c r="B24" s="45">
        <v>20710</v>
      </c>
      <c r="C24" s="45">
        <v>66746</v>
      </c>
      <c r="D24" s="50">
        <v>-0.37166952757668525</v>
      </c>
      <c r="E24" s="45">
        <v>31462</v>
      </c>
      <c r="F24" s="45">
        <v>35284</v>
      </c>
      <c r="G24" s="46">
        <v>89.167894796508335</v>
      </c>
    </row>
    <row r="25" spans="1:7" ht="15" customHeight="1" x14ac:dyDescent="0.15">
      <c r="A25" s="28" t="s">
        <v>51</v>
      </c>
      <c r="B25" s="45">
        <v>20970</v>
      </c>
      <c r="C25" s="45">
        <v>66715</v>
      </c>
      <c r="D25" s="50">
        <v>-4.6444730770375031E-2</v>
      </c>
      <c r="E25" s="45">
        <v>31378</v>
      </c>
      <c r="F25" s="45">
        <v>35337</v>
      </c>
      <c r="G25" s="46">
        <v>88.796445651866321</v>
      </c>
    </row>
    <row r="26" spans="1:7" ht="15" customHeight="1" x14ac:dyDescent="0.15">
      <c r="A26" s="28" t="s">
        <v>52</v>
      </c>
      <c r="B26" s="45">
        <v>21436</v>
      </c>
      <c r="C26" s="45">
        <v>67355</v>
      </c>
      <c r="D26" s="50">
        <v>0.95930450423442437</v>
      </c>
      <c r="E26" s="45">
        <v>31714</v>
      </c>
      <c r="F26" s="45">
        <v>35641</v>
      </c>
      <c r="G26" s="46">
        <v>88.981790634381753</v>
      </c>
    </row>
    <row r="27" spans="1:7" ht="15" customHeight="1" x14ac:dyDescent="0.15">
      <c r="A27" s="28" t="s">
        <v>53</v>
      </c>
      <c r="B27" s="45">
        <v>21717</v>
      </c>
      <c r="C27" s="45">
        <v>67490</v>
      </c>
      <c r="D27" s="50">
        <v>0.20043055452454439</v>
      </c>
      <c r="E27" s="45">
        <v>31852</v>
      </c>
      <c r="F27" s="45">
        <v>35638</v>
      </c>
      <c r="G27" s="46">
        <v>89.376508221561252</v>
      </c>
    </row>
    <row r="28" spans="1:7" ht="15" customHeight="1" x14ac:dyDescent="0.15">
      <c r="A28" s="27" t="s">
        <v>54</v>
      </c>
      <c r="B28" s="47">
        <v>22049</v>
      </c>
      <c r="C28" s="47">
        <v>67951</v>
      </c>
      <c r="D28" s="48">
        <v>0.68306415765297857</v>
      </c>
      <c r="E28" s="47">
        <v>32147</v>
      </c>
      <c r="F28" s="47">
        <v>35804</v>
      </c>
      <c r="G28" s="49">
        <v>89.786057423751529</v>
      </c>
    </row>
    <row r="29" spans="1:7" ht="15" customHeight="1" x14ac:dyDescent="0.15">
      <c r="A29" s="28" t="s">
        <v>55</v>
      </c>
      <c r="B29" s="45">
        <v>22558</v>
      </c>
      <c r="C29" s="45">
        <v>68899</v>
      </c>
      <c r="D29" s="50">
        <v>1.3951229562478886</v>
      </c>
      <c r="E29" s="45">
        <v>32829</v>
      </c>
      <c r="F29" s="45">
        <v>36070</v>
      </c>
      <c r="G29" s="46">
        <v>91.014693651233713</v>
      </c>
    </row>
    <row r="30" spans="1:7" ht="15" customHeight="1" x14ac:dyDescent="0.15">
      <c r="A30" s="28" t="s">
        <v>56</v>
      </c>
      <c r="B30" s="45">
        <v>23115</v>
      </c>
      <c r="C30" s="45">
        <v>70027</v>
      </c>
      <c r="D30" s="50">
        <v>1.6371790592025945</v>
      </c>
      <c r="E30" s="45">
        <v>33410</v>
      </c>
      <c r="F30" s="45">
        <v>36617</v>
      </c>
      <c r="G30" s="46">
        <v>91.241772946991844</v>
      </c>
    </row>
    <row r="31" spans="1:7" ht="15" customHeight="1" x14ac:dyDescent="0.15">
      <c r="A31" s="28" t="s">
        <v>57</v>
      </c>
      <c r="B31" s="45">
        <v>23809</v>
      </c>
      <c r="C31" s="45">
        <v>71202</v>
      </c>
      <c r="D31" s="50">
        <v>1.67792422922588</v>
      </c>
      <c r="E31" s="45">
        <v>34070</v>
      </c>
      <c r="F31" s="45">
        <v>37132</v>
      </c>
      <c r="G31" s="46">
        <v>91.75374340191749</v>
      </c>
    </row>
    <row r="32" spans="1:7" ht="15" customHeight="1" x14ac:dyDescent="0.15">
      <c r="A32" s="28" t="s">
        <v>58</v>
      </c>
      <c r="B32" s="45">
        <v>24503</v>
      </c>
      <c r="C32" s="45">
        <v>72282</v>
      </c>
      <c r="D32" s="50">
        <v>1.5168113255245714</v>
      </c>
      <c r="E32" s="45">
        <v>34573</v>
      </c>
      <c r="F32" s="45">
        <v>37709</v>
      </c>
      <c r="G32" s="46">
        <v>91.683682940412098</v>
      </c>
    </row>
    <row r="33" spans="1:7" ht="15" customHeight="1" x14ac:dyDescent="0.15">
      <c r="A33" s="27" t="s">
        <v>59</v>
      </c>
      <c r="B33" s="47">
        <v>25198</v>
      </c>
      <c r="C33" s="47">
        <v>73242</v>
      </c>
      <c r="D33" s="48">
        <v>1.3281314850170247</v>
      </c>
      <c r="E33" s="47">
        <v>35064</v>
      </c>
      <c r="F33" s="47">
        <v>38178</v>
      </c>
      <c r="G33" s="49">
        <v>91.843470061291839</v>
      </c>
    </row>
    <row r="34" spans="1:7" ht="15" customHeight="1" x14ac:dyDescent="0.15">
      <c r="A34" s="28" t="s">
        <v>60</v>
      </c>
      <c r="B34" s="45">
        <v>25452</v>
      </c>
      <c r="C34" s="45">
        <v>74125</v>
      </c>
      <c r="D34" s="50">
        <v>1.2055924196499319</v>
      </c>
      <c r="E34" s="45">
        <v>35519</v>
      </c>
      <c r="F34" s="45">
        <v>38606</v>
      </c>
      <c r="G34" s="46">
        <v>92.003833600994668</v>
      </c>
    </row>
    <row r="35" spans="1:7" ht="15" customHeight="1" x14ac:dyDescent="0.15">
      <c r="A35" s="28" t="s">
        <v>61</v>
      </c>
      <c r="B35" s="45">
        <v>25805</v>
      </c>
      <c r="C35" s="45">
        <v>74839</v>
      </c>
      <c r="D35" s="50">
        <v>0.96323777403036104</v>
      </c>
      <c r="E35" s="45">
        <v>35919</v>
      </c>
      <c r="F35" s="45">
        <v>38920</v>
      </c>
      <c r="G35" s="46">
        <v>92.289311408016445</v>
      </c>
    </row>
    <row r="36" spans="1:7" ht="15" customHeight="1" x14ac:dyDescent="0.15">
      <c r="A36" s="28" t="s">
        <v>62</v>
      </c>
      <c r="B36" s="45">
        <v>26177</v>
      </c>
      <c r="C36" s="45">
        <v>75390</v>
      </c>
      <c r="D36" s="50">
        <v>0.73624714386883738</v>
      </c>
      <c r="E36" s="45">
        <v>36224</v>
      </c>
      <c r="F36" s="45">
        <v>39166</v>
      </c>
      <c r="G36" s="46">
        <v>92.4883827809835</v>
      </c>
    </row>
    <row r="37" spans="1:7" ht="15" customHeight="1" x14ac:dyDescent="0.15">
      <c r="A37" s="28" t="s">
        <v>63</v>
      </c>
      <c r="B37" s="45">
        <v>26495</v>
      </c>
      <c r="C37" s="45">
        <v>75599</v>
      </c>
      <c r="D37" s="50">
        <v>0.27722509616661739</v>
      </c>
      <c r="E37" s="45">
        <v>36330</v>
      </c>
      <c r="F37" s="45">
        <v>39269</v>
      </c>
      <c r="G37" s="46">
        <v>92.515724872036458</v>
      </c>
    </row>
    <row r="38" spans="1:7" ht="15" customHeight="1" x14ac:dyDescent="0.15">
      <c r="A38" s="27" t="s">
        <v>64</v>
      </c>
      <c r="B38" s="47">
        <v>26802</v>
      </c>
      <c r="C38" s="47">
        <v>76029</v>
      </c>
      <c r="D38" s="48">
        <v>0.56879059246814734</v>
      </c>
      <c r="E38" s="47">
        <v>36465</v>
      </c>
      <c r="F38" s="47">
        <v>39564</v>
      </c>
      <c r="G38" s="49">
        <v>92.167121625720355</v>
      </c>
    </row>
    <row r="39" spans="1:7" ht="15" customHeight="1" x14ac:dyDescent="0.15">
      <c r="A39" s="28" t="s">
        <v>65</v>
      </c>
      <c r="B39" s="45">
        <v>27195</v>
      </c>
      <c r="C39" s="45">
        <v>76313</v>
      </c>
      <c r="D39" s="50">
        <v>0.37354167488720691</v>
      </c>
      <c r="E39" s="45">
        <v>36563</v>
      </c>
      <c r="F39" s="45">
        <v>39750</v>
      </c>
      <c r="G39" s="46">
        <v>91.982389937106916</v>
      </c>
    </row>
    <row r="40" spans="1:7" ht="15" customHeight="1" x14ac:dyDescent="0.15">
      <c r="A40" s="28" t="s">
        <v>66</v>
      </c>
      <c r="B40" s="45">
        <v>27529</v>
      </c>
      <c r="C40" s="45">
        <v>76892</v>
      </c>
      <c r="D40" s="50">
        <v>0.75871738760106666</v>
      </c>
      <c r="E40" s="45">
        <v>36801</v>
      </c>
      <c r="F40" s="45">
        <v>40091</v>
      </c>
      <c r="G40" s="46">
        <v>91.793669402110197</v>
      </c>
    </row>
    <row r="41" spans="1:7" ht="15" customHeight="1" x14ac:dyDescent="0.15">
      <c r="A41" s="28" t="s">
        <v>67</v>
      </c>
      <c r="B41" s="45">
        <v>27749</v>
      </c>
      <c r="C41" s="45">
        <v>76920</v>
      </c>
      <c r="D41" s="50">
        <v>3.6414711543457656E-2</v>
      </c>
      <c r="E41" s="45">
        <v>36779</v>
      </c>
      <c r="F41" s="45">
        <v>40141</v>
      </c>
      <c r="G41" s="46">
        <v>91.6245235544705</v>
      </c>
    </row>
    <row r="42" spans="1:7" ht="15" customHeight="1" x14ac:dyDescent="0.15">
      <c r="A42" s="28" t="s">
        <v>34</v>
      </c>
      <c r="B42" s="45">
        <v>28141</v>
      </c>
      <c r="C42" s="45">
        <v>77492</v>
      </c>
      <c r="D42" s="50">
        <v>0.74362974518979286</v>
      </c>
      <c r="E42" s="45">
        <v>37029</v>
      </c>
      <c r="F42" s="45">
        <v>40463</v>
      </c>
      <c r="G42" s="46">
        <v>91.513234312829013</v>
      </c>
    </row>
    <row r="43" spans="1:7" ht="15" customHeight="1" x14ac:dyDescent="0.15">
      <c r="A43" s="27" t="s">
        <v>68</v>
      </c>
      <c r="B43" s="47">
        <v>28411</v>
      </c>
      <c r="C43" s="47">
        <v>77655</v>
      </c>
      <c r="D43" s="48">
        <v>0.2103442936044928</v>
      </c>
      <c r="E43" s="47">
        <v>37027</v>
      </c>
      <c r="F43" s="47">
        <v>40628</v>
      </c>
      <c r="G43" s="49">
        <v>91.136654523973618</v>
      </c>
    </row>
    <row r="44" spans="1:7" ht="15" customHeight="1" x14ac:dyDescent="0.15">
      <c r="A44" s="28" t="s">
        <v>69</v>
      </c>
      <c r="B44" s="45">
        <v>28853</v>
      </c>
      <c r="C44" s="45">
        <v>78023</v>
      </c>
      <c r="D44" s="50">
        <v>0.47389092782177045</v>
      </c>
      <c r="E44" s="45">
        <v>37292</v>
      </c>
      <c r="F44" s="45">
        <v>40731</v>
      </c>
      <c r="G44" s="46">
        <v>91.556799489332448</v>
      </c>
    </row>
    <row r="45" spans="1:7" ht="15" customHeight="1" x14ac:dyDescent="0.15">
      <c r="A45" s="28" t="s">
        <v>70</v>
      </c>
      <c r="B45" s="45">
        <v>29330</v>
      </c>
      <c r="C45" s="45">
        <v>78492</v>
      </c>
      <c r="D45" s="50">
        <v>0.60110480243005782</v>
      </c>
      <c r="E45" s="45">
        <v>37471</v>
      </c>
      <c r="F45" s="45">
        <v>41021</v>
      </c>
      <c r="G45" s="46">
        <v>91.34589600448551</v>
      </c>
    </row>
    <row r="46" spans="1:7" ht="15" customHeight="1" x14ac:dyDescent="0.15">
      <c r="A46" s="28" t="s">
        <v>71</v>
      </c>
      <c r="B46" s="45">
        <v>29752</v>
      </c>
      <c r="C46" s="45">
        <v>78774</v>
      </c>
      <c r="D46" s="50">
        <v>0.35927228252560894</v>
      </c>
      <c r="E46" s="45">
        <v>37678</v>
      </c>
      <c r="F46" s="45">
        <v>41096</v>
      </c>
      <c r="G46" s="46">
        <v>91.682888845629734</v>
      </c>
    </row>
    <row r="47" spans="1:7" ht="15" customHeight="1" x14ac:dyDescent="0.15">
      <c r="A47" s="28" t="s">
        <v>72</v>
      </c>
      <c r="B47" s="45">
        <v>30212</v>
      </c>
      <c r="C47" s="45">
        <v>79036</v>
      </c>
      <c r="D47" s="50">
        <v>0.33259704978800642</v>
      </c>
      <c r="E47" s="45">
        <v>37801</v>
      </c>
      <c r="F47" s="45">
        <v>41235</v>
      </c>
      <c r="G47" s="46">
        <v>91.672123196313819</v>
      </c>
    </row>
    <row r="48" spans="1:7" ht="15" customHeight="1" x14ac:dyDescent="0.15">
      <c r="A48" s="27" t="s">
        <v>73</v>
      </c>
      <c r="B48" s="47">
        <v>30730</v>
      </c>
      <c r="C48" s="47">
        <v>79403</v>
      </c>
      <c r="D48" s="48">
        <v>0.46434536160737139</v>
      </c>
      <c r="E48" s="47">
        <v>37944</v>
      </c>
      <c r="F48" s="47">
        <v>41459</v>
      </c>
      <c r="G48" s="49">
        <v>91.52174437395982</v>
      </c>
    </row>
    <row r="49" spans="1:13" ht="15" customHeight="1" x14ac:dyDescent="0.15">
      <c r="A49" s="28" t="s">
        <v>74</v>
      </c>
      <c r="B49" s="45">
        <v>30937</v>
      </c>
      <c r="C49" s="45">
        <v>79520</v>
      </c>
      <c r="D49" s="50">
        <v>0.14734959636287215</v>
      </c>
      <c r="E49" s="45">
        <v>38004</v>
      </c>
      <c r="F49" s="45">
        <v>41516</v>
      </c>
      <c r="G49" s="46">
        <v>91.54061084882936</v>
      </c>
    </row>
    <row r="50" spans="1:13" ht="15" customHeight="1" x14ac:dyDescent="0.15">
      <c r="A50" s="28" t="s">
        <v>75</v>
      </c>
      <c r="B50" s="45">
        <v>31508</v>
      </c>
      <c r="C50" s="45">
        <v>79957</v>
      </c>
      <c r="D50" s="50">
        <v>0.54954728370222483</v>
      </c>
      <c r="E50" s="45">
        <v>38150</v>
      </c>
      <c r="F50" s="45">
        <v>41807</v>
      </c>
      <c r="G50" s="46">
        <v>91.252661037625288</v>
      </c>
    </row>
    <row r="51" spans="1:13" ht="15" customHeight="1" x14ac:dyDescent="0.15">
      <c r="A51" s="28" t="s">
        <v>76</v>
      </c>
      <c r="B51" s="45">
        <v>31995</v>
      </c>
      <c r="C51" s="45">
        <v>80331</v>
      </c>
      <c r="D51" s="50">
        <v>0.46775141638630657</v>
      </c>
      <c r="E51" s="45">
        <v>38225</v>
      </c>
      <c r="F51" s="45">
        <v>42106</v>
      </c>
      <c r="G51" s="46">
        <v>90.782786301239724</v>
      </c>
    </row>
    <row r="52" spans="1:13" ht="15" customHeight="1" x14ac:dyDescent="0.15">
      <c r="A52" s="28" t="s">
        <v>77</v>
      </c>
      <c r="B52" s="45">
        <v>32650</v>
      </c>
      <c r="C52" s="45">
        <v>80902</v>
      </c>
      <c r="D52" s="50">
        <v>0.71080902764811071</v>
      </c>
      <c r="E52" s="45">
        <v>38573</v>
      </c>
      <c r="F52" s="45">
        <v>42329</v>
      </c>
      <c r="G52" s="46">
        <v>91.126650759526555</v>
      </c>
    </row>
    <row r="53" spans="1:13" ht="15" customHeight="1" x14ac:dyDescent="0.15">
      <c r="A53" s="27" t="s">
        <v>78</v>
      </c>
      <c r="B53" s="47">
        <v>33040</v>
      </c>
      <c r="C53" s="47">
        <v>81084</v>
      </c>
      <c r="D53" s="48">
        <v>0.22496353613013298</v>
      </c>
      <c r="E53" s="47">
        <v>38672</v>
      </c>
      <c r="F53" s="47">
        <v>42412</v>
      </c>
      <c r="G53" s="49">
        <v>91.18174101669338</v>
      </c>
    </row>
    <row r="54" spans="1:13" ht="15" customHeight="1" x14ac:dyDescent="0.15">
      <c r="A54" s="28" t="s">
        <v>79</v>
      </c>
      <c r="B54" s="45">
        <v>33594</v>
      </c>
      <c r="C54" s="45">
        <v>81412</v>
      </c>
      <c r="D54" s="50">
        <v>0.40451877065758879</v>
      </c>
      <c r="E54" s="45">
        <v>38754</v>
      </c>
      <c r="F54" s="45">
        <v>42658</v>
      </c>
      <c r="G54" s="46">
        <v>90.848141028646438</v>
      </c>
      <c r="M54" s="34"/>
    </row>
    <row r="55" spans="1:13" ht="15" customHeight="1" x14ac:dyDescent="0.15">
      <c r="A55" s="28" t="s">
        <v>80</v>
      </c>
      <c r="B55" s="45">
        <v>33892</v>
      </c>
      <c r="C55" s="45">
        <v>81574</v>
      </c>
      <c r="D55" s="50">
        <v>0.19898786419692271</v>
      </c>
      <c r="E55" s="45">
        <v>38803</v>
      </c>
      <c r="F55" s="45">
        <v>42771</v>
      </c>
      <c r="G55" s="46">
        <v>90.722685932056763</v>
      </c>
      <c r="H55" s="32"/>
      <c r="J55" s="32"/>
      <c r="M55" s="34"/>
    </row>
    <row r="56" spans="1:13" ht="15" customHeight="1" x14ac:dyDescent="0.15">
      <c r="A56" s="28" t="s">
        <v>81</v>
      </c>
      <c r="B56" s="45">
        <v>34214</v>
      </c>
      <c r="C56" s="45">
        <v>81832</v>
      </c>
      <c r="D56" s="50">
        <v>0.31627724520066636</v>
      </c>
      <c r="E56" s="45">
        <v>38894</v>
      </c>
      <c r="F56" s="45">
        <v>42938</v>
      </c>
      <c r="G56" s="46">
        <v>90.581769062369005</v>
      </c>
      <c r="M56" s="34"/>
    </row>
    <row r="57" spans="1:13" ht="15" customHeight="1" x14ac:dyDescent="0.15">
      <c r="A57" s="29" t="s">
        <v>82</v>
      </c>
      <c r="B57" s="51">
        <v>34740</v>
      </c>
      <c r="C57" s="51">
        <v>82141</v>
      </c>
      <c r="D57" s="52">
        <v>0.37760289373349565</v>
      </c>
      <c r="E57" s="51">
        <v>39115</v>
      </c>
      <c r="F57" s="51">
        <v>43026</v>
      </c>
      <c r="G57" s="53">
        <v>90.910147352763445</v>
      </c>
      <c r="M57" s="34"/>
    </row>
    <row r="58" spans="1:13" ht="15" customHeight="1" x14ac:dyDescent="0.15">
      <c r="A58" s="93" t="s">
        <v>95</v>
      </c>
      <c r="B58" s="93"/>
      <c r="C58" s="93"/>
      <c r="D58" s="93"/>
      <c r="E58" s="93"/>
      <c r="F58" s="93"/>
      <c r="G58" s="93"/>
    </row>
    <row r="59" spans="1:13" ht="15" customHeight="1" x14ac:dyDescent="0.15">
      <c r="A59" s="100" t="s">
        <v>96</v>
      </c>
      <c r="B59" s="100"/>
      <c r="C59" s="100"/>
      <c r="D59" s="100"/>
      <c r="E59" s="100"/>
      <c r="F59" s="100"/>
      <c r="G59" s="100"/>
    </row>
    <row r="60" spans="1:13" ht="15" customHeight="1" x14ac:dyDescent="0.15">
      <c r="A60" s="100" t="s">
        <v>94</v>
      </c>
      <c r="B60" s="100"/>
      <c r="C60" s="100"/>
      <c r="D60" s="100"/>
      <c r="E60" s="100"/>
      <c r="F60" s="100"/>
      <c r="G60" s="100"/>
    </row>
    <row r="61" spans="1:13" ht="15" customHeight="1" x14ac:dyDescent="0.15">
      <c r="A61" s="93" t="s">
        <v>97</v>
      </c>
      <c r="B61" s="93"/>
      <c r="C61" s="93"/>
      <c r="D61" s="93"/>
      <c r="E61" s="93"/>
      <c r="F61" s="93"/>
      <c r="G61" s="93"/>
    </row>
    <row r="62" spans="1:13" ht="15" customHeight="1" x14ac:dyDescent="0.15">
      <c r="A62" s="35"/>
      <c r="B62" s="35"/>
      <c r="C62" s="35"/>
      <c r="D62" s="35"/>
      <c r="E62" s="35"/>
      <c r="F62" s="35"/>
      <c r="G62" s="35"/>
    </row>
    <row r="63" spans="1:13" ht="15" customHeight="1" x14ac:dyDescent="0.15">
      <c r="A63" s="35"/>
      <c r="B63" s="35"/>
      <c r="C63" s="35"/>
      <c r="D63" s="35"/>
      <c r="E63" s="35"/>
      <c r="F63" s="35"/>
      <c r="G63" s="35"/>
    </row>
    <row r="64" spans="1:13" ht="15" customHeight="1" x14ac:dyDescent="0.15">
      <c r="G64" s="33"/>
    </row>
    <row r="65" spans="7:7" ht="15" customHeight="1" x14ac:dyDescent="0.15">
      <c r="G65" s="33"/>
    </row>
  </sheetData>
  <mergeCells count="7">
    <mergeCell ref="A61:G61"/>
    <mergeCell ref="A2:A3"/>
    <mergeCell ref="B2:B3"/>
    <mergeCell ref="C2:G2"/>
    <mergeCell ref="A58:G58"/>
    <mergeCell ref="A59:G59"/>
    <mergeCell ref="A60:G60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XFD1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104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1591</v>
      </c>
      <c r="C4" s="36">
        <v>7242</v>
      </c>
      <c r="D4" s="37" t="s">
        <v>85</v>
      </c>
      <c r="E4" s="36">
        <v>3616</v>
      </c>
      <c r="F4" s="36">
        <v>3626</v>
      </c>
      <c r="G4" s="38">
        <v>99.724214009928289</v>
      </c>
    </row>
    <row r="5" spans="1:7" ht="15" customHeight="1" x14ac:dyDescent="0.15">
      <c r="A5" s="27" t="s">
        <v>83</v>
      </c>
      <c r="B5" s="39">
        <v>1905</v>
      </c>
      <c r="C5" s="39">
        <v>9555</v>
      </c>
      <c r="D5" s="40">
        <v>31.938690969345487</v>
      </c>
      <c r="E5" s="39">
        <v>4644</v>
      </c>
      <c r="F5" s="39">
        <v>4911</v>
      </c>
      <c r="G5" s="41">
        <v>94.563225412339648</v>
      </c>
    </row>
    <row r="6" spans="1:7" ht="15" customHeight="1" x14ac:dyDescent="0.15">
      <c r="A6" s="28" t="s">
        <v>92</v>
      </c>
      <c r="B6" s="42">
        <v>1836</v>
      </c>
      <c r="C6" s="42">
        <v>9387</v>
      </c>
      <c r="D6" s="43">
        <v>-1.7582417582417662</v>
      </c>
      <c r="E6" s="42">
        <v>4540</v>
      </c>
      <c r="F6" s="42">
        <v>4847</v>
      </c>
      <c r="G6" s="44">
        <v>93.666185269238696</v>
      </c>
    </row>
    <row r="7" spans="1:7" ht="15" customHeight="1" x14ac:dyDescent="0.15">
      <c r="A7" s="28" t="s">
        <v>93</v>
      </c>
      <c r="B7" s="45">
        <v>1836</v>
      </c>
      <c r="C7" s="45">
        <v>9517</v>
      </c>
      <c r="D7" s="43">
        <v>1.3848940023436711</v>
      </c>
      <c r="E7" s="45">
        <v>4627</v>
      </c>
      <c r="F7" s="45">
        <v>4890</v>
      </c>
      <c r="G7" s="46">
        <v>94.62167689161555</v>
      </c>
    </row>
    <row r="8" spans="1:7" ht="15" customHeight="1" x14ac:dyDescent="0.15">
      <c r="A8" s="27" t="s">
        <v>84</v>
      </c>
      <c r="B8" s="47">
        <v>2044</v>
      </c>
      <c r="C8" s="47">
        <v>9824</v>
      </c>
      <c r="D8" s="48">
        <v>3.2258064516128968</v>
      </c>
      <c r="E8" s="47">
        <v>4813</v>
      </c>
      <c r="F8" s="47">
        <v>5011</v>
      </c>
      <c r="G8" s="49">
        <v>96.04869287567351</v>
      </c>
    </row>
    <row r="9" spans="1:7" ht="15" customHeight="1" x14ac:dyDescent="0.15">
      <c r="A9" s="28" t="s">
        <v>35</v>
      </c>
      <c r="B9" s="45">
        <v>2048</v>
      </c>
      <c r="C9" s="45">
        <v>9858</v>
      </c>
      <c r="D9" s="50">
        <v>0.34609120521172088</v>
      </c>
      <c r="E9" s="45">
        <v>4825</v>
      </c>
      <c r="F9" s="45">
        <v>5033</v>
      </c>
      <c r="G9" s="46">
        <v>95.867275978541628</v>
      </c>
    </row>
    <row r="10" spans="1:7" ht="15" customHeight="1" x14ac:dyDescent="0.15">
      <c r="A10" s="28" t="s">
        <v>36</v>
      </c>
      <c r="B10" s="45">
        <v>2022</v>
      </c>
      <c r="C10" s="45">
        <v>9831</v>
      </c>
      <c r="D10" s="50">
        <v>-0.2738892270237443</v>
      </c>
      <c r="E10" s="45">
        <v>4860</v>
      </c>
      <c r="F10" s="45">
        <v>4971</v>
      </c>
      <c r="G10" s="46">
        <v>97.767048883524438</v>
      </c>
    </row>
    <row r="11" spans="1:7" ht="15" customHeight="1" x14ac:dyDescent="0.15">
      <c r="A11" s="28" t="s">
        <v>37</v>
      </c>
      <c r="B11" s="45">
        <v>2009</v>
      </c>
      <c r="C11" s="45">
        <v>9704</v>
      </c>
      <c r="D11" s="50">
        <v>-1.2918319601261317</v>
      </c>
      <c r="E11" s="45">
        <v>4775</v>
      </c>
      <c r="F11" s="45">
        <v>4929</v>
      </c>
      <c r="G11" s="46">
        <v>96.875634002840329</v>
      </c>
    </row>
    <row r="12" spans="1:7" ht="15" customHeight="1" x14ac:dyDescent="0.15">
      <c r="A12" s="28" t="s">
        <v>38</v>
      </c>
      <c r="B12" s="45">
        <v>1994</v>
      </c>
      <c r="C12" s="45">
        <v>9568</v>
      </c>
      <c r="D12" s="50">
        <v>-1.4014839241549879</v>
      </c>
      <c r="E12" s="45">
        <v>4723</v>
      </c>
      <c r="F12" s="45">
        <v>4845</v>
      </c>
      <c r="G12" s="46">
        <v>97.481940144478841</v>
      </c>
    </row>
    <row r="13" spans="1:7" ht="15" customHeight="1" x14ac:dyDescent="0.15">
      <c r="A13" s="27" t="s">
        <v>39</v>
      </c>
      <c r="B13" s="47">
        <v>2007</v>
      </c>
      <c r="C13" s="47">
        <v>9305</v>
      </c>
      <c r="D13" s="48">
        <v>-2.7487458193979961</v>
      </c>
      <c r="E13" s="47">
        <v>4548</v>
      </c>
      <c r="F13" s="47">
        <v>4757</v>
      </c>
      <c r="G13" s="49">
        <v>95.606474668908987</v>
      </c>
    </row>
    <row r="14" spans="1:7" ht="15" customHeight="1" x14ac:dyDescent="0.15">
      <c r="A14" s="28" t="s">
        <v>40</v>
      </c>
      <c r="B14" s="45">
        <v>2009</v>
      </c>
      <c r="C14" s="45">
        <v>9227</v>
      </c>
      <c r="D14" s="50">
        <v>-0.8382590005373487</v>
      </c>
      <c r="E14" s="45">
        <v>4505</v>
      </c>
      <c r="F14" s="45">
        <v>4722</v>
      </c>
      <c r="G14" s="46">
        <v>95.404489623041087</v>
      </c>
    </row>
    <row r="15" spans="1:7" ht="15" customHeight="1" x14ac:dyDescent="0.15">
      <c r="A15" s="28" t="s">
        <v>41</v>
      </c>
      <c r="B15" s="45">
        <v>1997</v>
      </c>
      <c r="C15" s="45">
        <v>8982</v>
      </c>
      <c r="D15" s="50">
        <v>-2.655250894115099</v>
      </c>
      <c r="E15" s="45">
        <v>4385</v>
      </c>
      <c r="F15" s="45">
        <v>4597</v>
      </c>
      <c r="G15" s="46">
        <v>95.388296715249083</v>
      </c>
    </row>
    <row r="16" spans="1:7" ht="15" customHeight="1" x14ac:dyDescent="0.15">
      <c r="A16" s="28" t="s">
        <v>42</v>
      </c>
      <c r="B16" s="45">
        <v>1986</v>
      </c>
      <c r="C16" s="45">
        <v>8766</v>
      </c>
      <c r="D16" s="50">
        <v>-2.4048096192384776</v>
      </c>
      <c r="E16" s="45">
        <v>4267</v>
      </c>
      <c r="F16" s="45">
        <v>4499</v>
      </c>
      <c r="G16" s="46">
        <v>94.843298510780173</v>
      </c>
    </row>
    <row r="17" spans="1:7" ht="15" customHeight="1" x14ac:dyDescent="0.15">
      <c r="A17" s="28" t="s">
        <v>43</v>
      </c>
      <c r="B17" s="45">
        <v>1967</v>
      </c>
      <c r="C17" s="45">
        <v>8466</v>
      </c>
      <c r="D17" s="50">
        <v>-3.4223134839151328</v>
      </c>
      <c r="E17" s="45">
        <v>4120</v>
      </c>
      <c r="F17" s="45">
        <v>4346</v>
      </c>
      <c r="G17" s="46">
        <v>94.799815922687529</v>
      </c>
    </row>
    <row r="18" spans="1:7" ht="15" customHeight="1" x14ac:dyDescent="0.15">
      <c r="A18" s="27" t="s">
        <v>44</v>
      </c>
      <c r="B18" s="47">
        <v>1988</v>
      </c>
      <c r="C18" s="47">
        <v>8169</v>
      </c>
      <c r="D18" s="48">
        <v>-3.5081502480510238</v>
      </c>
      <c r="E18" s="47">
        <v>3965</v>
      </c>
      <c r="F18" s="47">
        <v>4204</v>
      </c>
      <c r="G18" s="49">
        <v>94.314938154138915</v>
      </c>
    </row>
    <row r="19" spans="1:7" ht="15" customHeight="1" x14ac:dyDescent="0.15">
      <c r="A19" s="28" t="s">
        <v>45</v>
      </c>
      <c r="B19" s="45">
        <v>1965</v>
      </c>
      <c r="C19" s="45">
        <v>7949</v>
      </c>
      <c r="D19" s="50">
        <v>-2.6931080915656764</v>
      </c>
      <c r="E19" s="45">
        <v>3878</v>
      </c>
      <c r="F19" s="45">
        <v>4071</v>
      </c>
      <c r="G19" s="46">
        <v>95.259150085973971</v>
      </c>
    </row>
    <row r="20" spans="1:7" ht="15" customHeight="1" x14ac:dyDescent="0.15">
      <c r="A20" s="28" t="s">
        <v>46</v>
      </c>
      <c r="B20" s="45">
        <v>1947</v>
      </c>
      <c r="C20" s="45">
        <v>7778</v>
      </c>
      <c r="D20" s="50">
        <v>-2.1512139891810307</v>
      </c>
      <c r="E20" s="45">
        <v>3777</v>
      </c>
      <c r="F20" s="45">
        <v>4001</v>
      </c>
      <c r="G20" s="46">
        <v>94.401399650087484</v>
      </c>
    </row>
    <row r="21" spans="1:7" ht="15" customHeight="1" x14ac:dyDescent="0.15">
      <c r="A21" s="28" t="s">
        <v>47</v>
      </c>
      <c r="B21" s="45">
        <v>1921</v>
      </c>
      <c r="C21" s="45">
        <v>7495</v>
      </c>
      <c r="D21" s="50">
        <v>-3.6384674723579309</v>
      </c>
      <c r="E21" s="45">
        <v>3635</v>
      </c>
      <c r="F21" s="45">
        <v>3860</v>
      </c>
      <c r="G21" s="46">
        <v>94.170984455958546</v>
      </c>
    </row>
    <row r="22" spans="1:7" ht="15" customHeight="1" x14ac:dyDescent="0.15">
      <c r="A22" s="28" t="s">
        <v>48</v>
      </c>
      <c r="B22" s="45">
        <v>1898</v>
      </c>
      <c r="C22" s="45">
        <v>7154</v>
      </c>
      <c r="D22" s="50">
        <v>-4.5496997998665734</v>
      </c>
      <c r="E22" s="45">
        <v>3456</v>
      </c>
      <c r="F22" s="45">
        <v>3698</v>
      </c>
      <c r="G22" s="46">
        <v>93.455922120064912</v>
      </c>
    </row>
    <row r="23" spans="1:7" ht="15" customHeight="1" x14ac:dyDescent="0.15">
      <c r="A23" s="27" t="s">
        <v>49</v>
      </c>
      <c r="B23" s="47">
        <v>1913</v>
      </c>
      <c r="C23" s="47">
        <v>6808</v>
      </c>
      <c r="D23" s="48">
        <v>-4.8364551299972049</v>
      </c>
      <c r="E23" s="47">
        <v>3250</v>
      </c>
      <c r="F23" s="47">
        <v>3558</v>
      </c>
      <c r="G23" s="49">
        <v>91.343451377178184</v>
      </c>
    </row>
    <row r="24" spans="1:7" ht="15" customHeight="1" x14ac:dyDescent="0.15">
      <c r="A24" s="28" t="s">
        <v>50</v>
      </c>
      <c r="B24" s="45">
        <v>1885</v>
      </c>
      <c r="C24" s="45">
        <v>6507</v>
      </c>
      <c r="D24" s="50">
        <v>-4.4212690951821401</v>
      </c>
      <c r="E24" s="45">
        <v>3095</v>
      </c>
      <c r="F24" s="45">
        <v>3412</v>
      </c>
      <c r="G24" s="46">
        <v>90.709261430246187</v>
      </c>
    </row>
    <row r="25" spans="1:7" ht="15" customHeight="1" x14ac:dyDescent="0.15">
      <c r="A25" s="28" t="s">
        <v>51</v>
      </c>
      <c r="B25" s="45">
        <v>1886</v>
      </c>
      <c r="C25" s="45">
        <v>6337</v>
      </c>
      <c r="D25" s="50">
        <v>-2.6125710773013679</v>
      </c>
      <c r="E25" s="45">
        <v>3029</v>
      </c>
      <c r="F25" s="45">
        <v>3308</v>
      </c>
      <c r="G25" s="46">
        <v>91.565900846432896</v>
      </c>
    </row>
    <row r="26" spans="1:7" ht="15" customHeight="1" x14ac:dyDescent="0.15">
      <c r="A26" s="28" t="s">
        <v>52</v>
      </c>
      <c r="B26" s="45">
        <v>1880</v>
      </c>
      <c r="C26" s="45">
        <v>6162</v>
      </c>
      <c r="D26" s="50">
        <v>-2.7615590973646817</v>
      </c>
      <c r="E26" s="45">
        <v>2943</v>
      </c>
      <c r="F26" s="45">
        <v>3219</v>
      </c>
      <c r="G26" s="46">
        <v>91.425908667287985</v>
      </c>
    </row>
    <row r="27" spans="1:7" ht="15" customHeight="1" x14ac:dyDescent="0.15">
      <c r="A27" s="28" t="s">
        <v>53</v>
      </c>
      <c r="B27" s="45">
        <v>1884</v>
      </c>
      <c r="C27" s="45">
        <v>6004</v>
      </c>
      <c r="D27" s="50">
        <v>-2.5641025641025692</v>
      </c>
      <c r="E27" s="45">
        <v>2880</v>
      </c>
      <c r="F27" s="45">
        <v>3124</v>
      </c>
      <c r="G27" s="46">
        <v>92.189500640204869</v>
      </c>
    </row>
    <row r="28" spans="1:7" ht="15" customHeight="1" x14ac:dyDescent="0.15">
      <c r="A28" s="27" t="s">
        <v>54</v>
      </c>
      <c r="B28" s="47">
        <v>1896</v>
      </c>
      <c r="C28" s="47">
        <v>5930</v>
      </c>
      <c r="D28" s="48">
        <v>-1.2325116588940688</v>
      </c>
      <c r="E28" s="47">
        <v>2866</v>
      </c>
      <c r="F28" s="47">
        <v>3064</v>
      </c>
      <c r="G28" s="49">
        <v>93.537859007832907</v>
      </c>
    </row>
    <row r="29" spans="1:7" ht="15" customHeight="1" x14ac:dyDescent="0.15">
      <c r="A29" s="28" t="s">
        <v>55</v>
      </c>
      <c r="B29" s="45">
        <v>1896</v>
      </c>
      <c r="C29" s="45">
        <v>5879</v>
      </c>
      <c r="D29" s="50">
        <v>-0.86003372681281576</v>
      </c>
      <c r="E29" s="45">
        <v>2838</v>
      </c>
      <c r="F29" s="45">
        <v>3041</v>
      </c>
      <c r="G29" s="46">
        <v>93.324564288063144</v>
      </c>
    </row>
    <row r="30" spans="1:7" ht="15" customHeight="1" x14ac:dyDescent="0.15">
      <c r="A30" s="28" t="s">
        <v>56</v>
      </c>
      <c r="B30" s="45">
        <v>1900</v>
      </c>
      <c r="C30" s="45">
        <v>5674</v>
      </c>
      <c r="D30" s="50">
        <v>-3.4869875829222678</v>
      </c>
      <c r="E30" s="45">
        <v>2741</v>
      </c>
      <c r="F30" s="45">
        <v>2933</v>
      </c>
      <c r="G30" s="46">
        <v>93.453801568360035</v>
      </c>
    </row>
    <row r="31" spans="1:7" ht="15" customHeight="1" x14ac:dyDescent="0.15">
      <c r="A31" s="28" t="s">
        <v>57</v>
      </c>
      <c r="B31" s="45">
        <v>1911</v>
      </c>
      <c r="C31" s="45">
        <v>5583</v>
      </c>
      <c r="D31" s="50">
        <v>-1.6038068382093797</v>
      </c>
      <c r="E31" s="45">
        <v>2699</v>
      </c>
      <c r="F31" s="45">
        <v>2884</v>
      </c>
      <c r="G31" s="46">
        <v>93.585298196948685</v>
      </c>
    </row>
    <row r="32" spans="1:7" ht="15" customHeight="1" x14ac:dyDescent="0.15">
      <c r="A32" s="28" t="s">
        <v>58</v>
      </c>
      <c r="B32" s="45">
        <v>1919</v>
      </c>
      <c r="C32" s="45">
        <v>5482</v>
      </c>
      <c r="D32" s="50">
        <v>-1.8090632276553862</v>
      </c>
      <c r="E32" s="45">
        <v>2622</v>
      </c>
      <c r="F32" s="45">
        <v>2860</v>
      </c>
      <c r="G32" s="46">
        <v>91.67832167832168</v>
      </c>
    </row>
    <row r="33" spans="1:7" ht="15" customHeight="1" x14ac:dyDescent="0.15">
      <c r="A33" s="27" t="s">
        <v>59</v>
      </c>
      <c r="B33" s="47">
        <v>1913</v>
      </c>
      <c r="C33" s="47">
        <v>5428</v>
      </c>
      <c r="D33" s="48">
        <v>-0.98504195549070062</v>
      </c>
      <c r="E33" s="47">
        <v>2585</v>
      </c>
      <c r="F33" s="47">
        <v>2843</v>
      </c>
      <c r="G33" s="49">
        <v>90.925079141751681</v>
      </c>
    </row>
    <row r="34" spans="1:7" ht="15" customHeight="1" x14ac:dyDescent="0.15">
      <c r="A34" s="28" t="s">
        <v>60</v>
      </c>
      <c r="B34" s="45">
        <v>1906</v>
      </c>
      <c r="C34" s="45">
        <v>5355</v>
      </c>
      <c r="D34" s="50">
        <v>-1.344878408253507</v>
      </c>
      <c r="E34" s="45">
        <v>2565</v>
      </c>
      <c r="F34" s="45">
        <v>2790</v>
      </c>
      <c r="G34" s="46">
        <v>91.935483870967744</v>
      </c>
    </row>
    <row r="35" spans="1:7" ht="15" customHeight="1" x14ac:dyDescent="0.15">
      <c r="A35" s="28" t="s">
        <v>61</v>
      </c>
      <c r="B35" s="45">
        <v>1906</v>
      </c>
      <c r="C35" s="45">
        <v>5285</v>
      </c>
      <c r="D35" s="50">
        <v>-1.3071895424836555</v>
      </c>
      <c r="E35" s="45">
        <v>2521</v>
      </c>
      <c r="F35" s="45">
        <v>2764</v>
      </c>
      <c r="G35" s="46">
        <v>91.208393632416787</v>
      </c>
    </row>
    <row r="36" spans="1:7" ht="15" customHeight="1" x14ac:dyDescent="0.15">
      <c r="A36" s="28" t="s">
        <v>62</v>
      </c>
      <c r="B36" s="45">
        <v>1895</v>
      </c>
      <c r="C36" s="45">
        <v>5204</v>
      </c>
      <c r="D36" s="50">
        <v>-1.5326395458845781</v>
      </c>
      <c r="E36" s="45">
        <v>2480</v>
      </c>
      <c r="F36" s="45">
        <v>2724</v>
      </c>
      <c r="G36" s="46">
        <v>91.042584434654913</v>
      </c>
    </row>
    <row r="37" spans="1:7" ht="15" customHeight="1" x14ac:dyDescent="0.15">
      <c r="A37" s="28" t="s">
        <v>63</v>
      </c>
      <c r="B37" s="45">
        <v>1888</v>
      </c>
      <c r="C37" s="45">
        <v>5174</v>
      </c>
      <c r="D37" s="50">
        <v>-0.5764796310530329</v>
      </c>
      <c r="E37" s="45">
        <v>2469</v>
      </c>
      <c r="F37" s="45">
        <v>2705</v>
      </c>
      <c r="G37" s="46">
        <v>91.275415896487985</v>
      </c>
    </row>
    <row r="38" spans="1:7" ht="15" customHeight="1" x14ac:dyDescent="0.15">
      <c r="A38" s="27" t="s">
        <v>64</v>
      </c>
      <c r="B38" s="47">
        <v>1863</v>
      </c>
      <c r="C38" s="47">
        <v>5049</v>
      </c>
      <c r="D38" s="48">
        <v>-2.4159257827599561</v>
      </c>
      <c r="E38" s="47">
        <v>2394</v>
      </c>
      <c r="F38" s="47">
        <v>2655</v>
      </c>
      <c r="G38" s="49">
        <v>90.169491525423723</v>
      </c>
    </row>
    <row r="39" spans="1:7" ht="15" customHeight="1" x14ac:dyDescent="0.15">
      <c r="A39" s="28" t="s">
        <v>65</v>
      </c>
      <c r="B39" s="45">
        <v>1850</v>
      </c>
      <c r="C39" s="45">
        <v>5048</v>
      </c>
      <c r="D39" s="50">
        <v>-1.9805902158836375E-2</v>
      </c>
      <c r="E39" s="45">
        <v>2393</v>
      </c>
      <c r="F39" s="45">
        <v>2655</v>
      </c>
      <c r="G39" s="46">
        <v>90.131826741996235</v>
      </c>
    </row>
    <row r="40" spans="1:7" ht="15" customHeight="1" x14ac:dyDescent="0.15">
      <c r="A40" s="28" t="s">
        <v>66</v>
      </c>
      <c r="B40" s="45">
        <v>1834</v>
      </c>
      <c r="C40" s="45">
        <v>5029</v>
      </c>
      <c r="D40" s="50">
        <v>-0.3763866877971509</v>
      </c>
      <c r="E40" s="45">
        <v>2388</v>
      </c>
      <c r="F40" s="45">
        <v>2641</v>
      </c>
      <c r="G40" s="46">
        <v>90.420295342673228</v>
      </c>
    </row>
    <row r="41" spans="1:7" ht="15" customHeight="1" x14ac:dyDescent="0.15">
      <c r="A41" s="28" t="s">
        <v>67</v>
      </c>
      <c r="B41" s="45">
        <v>1864</v>
      </c>
      <c r="C41" s="45">
        <v>5064</v>
      </c>
      <c r="D41" s="50">
        <v>0.69596341220918134</v>
      </c>
      <c r="E41" s="45">
        <v>2399</v>
      </c>
      <c r="F41" s="45">
        <v>2665</v>
      </c>
      <c r="G41" s="46">
        <v>90.018761726078793</v>
      </c>
    </row>
    <row r="42" spans="1:7" ht="15" customHeight="1" x14ac:dyDescent="0.15">
      <c r="A42" s="28" t="s">
        <v>34</v>
      </c>
      <c r="B42" s="45">
        <v>1868</v>
      </c>
      <c r="C42" s="45">
        <v>4983</v>
      </c>
      <c r="D42" s="50">
        <v>-1.5995260663507054</v>
      </c>
      <c r="E42" s="45">
        <v>2347</v>
      </c>
      <c r="F42" s="45">
        <v>2636</v>
      </c>
      <c r="G42" s="46">
        <v>89.036418816388462</v>
      </c>
    </row>
    <row r="43" spans="1:7" ht="15" customHeight="1" x14ac:dyDescent="0.15">
      <c r="A43" s="27" t="s">
        <v>68</v>
      </c>
      <c r="B43" s="47">
        <v>1849</v>
      </c>
      <c r="C43" s="47">
        <v>4897</v>
      </c>
      <c r="D43" s="48">
        <v>-1.7258679510335071</v>
      </c>
      <c r="E43" s="47">
        <v>2298</v>
      </c>
      <c r="F43" s="47">
        <v>2599</v>
      </c>
      <c r="G43" s="49">
        <v>88.418622547133509</v>
      </c>
    </row>
    <row r="44" spans="1:7" ht="15" customHeight="1" x14ac:dyDescent="0.15">
      <c r="A44" s="28" t="s">
        <v>69</v>
      </c>
      <c r="B44" s="45">
        <v>1846</v>
      </c>
      <c r="C44" s="45">
        <v>4845</v>
      </c>
      <c r="D44" s="50">
        <v>-1.0618746171125082</v>
      </c>
      <c r="E44" s="45">
        <v>2269</v>
      </c>
      <c r="F44" s="45">
        <v>2576</v>
      </c>
      <c r="G44" s="46">
        <v>88.08229813664596</v>
      </c>
    </row>
    <row r="45" spans="1:7" ht="15" customHeight="1" x14ac:dyDescent="0.15">
      <c r="A45" s="28" t="s">
        <v>70</v>
      </c>
      <c r="B45" s="45">
        <v>1844</v>
      </c>
      <c r="C45" s="45">
        <v>4760</v>
      </c>
      <c r="D45" s="50">
        <v>-1.7543859649122879</v>
      </c>
      <c r="E45" s="45">
        <v>2232</v>
      </c>
      <c r="F45" s="45">
        <v>2528</v>
      </c>
      <c r="G45" s="46">
        <v>88.29113924050634</v>
      </c>
    </row>
    <row r="46" spans="1:7" ht="15" customHeight="1" x14ac:dyDescent="0.15">
      <c r="A46" s="28" t="s">
        <v>71</v>
      </c>
      <c r="B46" s="45">
        <v>1831</v>
      </c>
      <c r="C46" s="45">
        <v>4696</v>
      </c>
      <c r="D46" s="50">
        <v>-1.3445378151260456</v>
      </c>
      <c r="E46" s="45">
        <v>2184</v>
      </c>
      <c r="F46" s="45">
        <v>2512</v>
      </c>
      <c r="G46" s="46">
        <v>86.942675159235677</v>
      </c>
    </row>
    <row r="47" spans="1:7" ht="15" customHeight="1" x14ac:dyDescent="0.15">
      <c r="A47" s="28" t="s">
        <v>72</v>
      </c>
      <c r="B47" s="45">
        <v>1824</v>
      </c>
      <c r="C47" s="45">
        <v>4601</v>
      </c>
      <c r="D47" s="50">
        <v>-2.022998296422486</v>
      </c>
      <c r="E47" s="45">
        <v>2147</v>
      </c>
      <c r="F47" s="45">
        <v>2454</v>
      </c>
      <c r="G47" s="46">
        <v>87.489812550937245</v>
      </c>
    </row>
    <row r="48" spans="1:7" ht="15" customHeight="1" x14ac:dyDescent="0.15">
      <c r="A48" s="27" t="s">
        <v>73</v>
      </c>
      <c r="B48" s="47">
        <v>1820</v>
      </c>
      <c r="C48" s="47">
        <v>4554</v>
      </c>
      <c r="D48" s="48">
        <v>-1.0215170615083764</v>
      </c>
      <c r="E48" s="47">
        <v>2130</v>
      </c>
      <c r="F48" s="47">
        <v>2424</v>
      </c>
      <c r="G48" s="49">
        <v>87.871287128712865</v>
      </c>
    </row>
    <row r="49" spans="1:13" ht="15" customHeight="1" x14ac:dyDescent="0.15">
      <c r="A49" s="28" t="s">
        <v>74</v>
      </c>
      <c r="B49" s="45">
        <v>1824</v>
      </c>
      <c r="C49" s="45">
        <v>4527</v>
      </c>
      <c r="D49" s="50">
        <v>-0.59288537549406328</v>
      </c>
      <c r="E49" s="45">
        <v>2121</v>
      </c>
      <c r="F49" s="45">
        <v>2406</v>
      </c>
      <c r="G49" s="46">
        <v>88.154613466334169</v>
      </c>
    </row>
    <row r="50" spans="1:13" ht="15" customHeight="1" x14ac:dyDescent="0.15">
      <c r="A50" s="28" t="s">
        <v>75</v>
      </c>
      <c r="B50" s="45">
        <v>1805</v>
      </c>
      <c r="C50" s="45">
        <v>4463</v>
      </c>
      <c r="D50" s="50">
        <v>-1.4137397835210948</v>
      </c>
      <c r="E50" s="45">
        <v>2095</v>
      </c>
      <c r="F50" s="45">
        <v>2368</v>
      </c>
      <c r="G50" s="46">
        <v>88.47128378378379</v>
      </c>
    </row>
    <row r="51" spans="1:13" ht="15" customHeight="1" x14ac:dyDescent="0.15">
      <c r="A51" s="28" t="s">
        <v>76</v>
      </c>
      <c r="B51" s="45">
        <v>1808</v>
      </c>
      <c r="C51" s="45">
        <v>4454</v>
      </c>
      <c r="D51" s="50">
        <v>-0.20165807752631792</v>
      </c>
      <c r="E51" s="45">
        <v>2095</v>
      </c>
      <c r="F51" s="45">
        <v>2359</v>
      </c>
      <c r="G51" s="46">
        <v>88.808817295464181</v>
      </c>
    </row>
    <row r="52" spans="1:13" ht="15" customHeight="1" x14ac:dyDescent="0.15">
      <c r="A52" s="28" t="s">
        <v>77</v>
      </c>
      <c r="B52" s="45">
        <v>1811</v>
      </c>
      <c r="C52" s="45">
        <v>4429</v>
      </c>
      <c r="D52" s="50">
        <v>-0.56129321957790523</v>
      </c>
      <c r="E52" s="45">
        <v>2106</v>
      </c>
      <c r="F52" s="45">
        <v>2323</v>
      </c>
      <c r="G52" s="46">
        <v>90.658631080499347</v>
      </c>
    </row>
    <row r="53" spans="1:13" ht="15" customHeight="1" x14ac:dyDescent="0.15">
      <c r="A53" s="27" t="s">
        <v>78</v>
      </c>
      <c r="B53" s="47">
        <v>1825</v>
      </c>
      <c r="C53" s="47">
        <v>4412</v>
      </c>
      <c r="D53" s="48">
        <v>-0.38383382253330467</v>
      </c>
      <c r="E53" s="47">
        <v>2095</v>
      </c>
      <c r="F53" s="47">
        <v>2317</v>
      </c>
      <c r="G53" s="49">
        <v>90.418644799309462</v>
      </c>
    </row>
    <row r="54" spans="1:13" ht="15" customHeight="1" x14ac:dyDescent="0.15">
      <c r="A54" s="28" t="s">
        <v>79</v>
      </c>
      <c r="B54" s="45">
        <v>1822</v>
      </c>
      <c r="C54" s="45">
        <v>4368</v>
      </c>
      <c r="D54" s="50">
        <v>-0.99728014505893725</v>
      </c>
      <c r="E54" s="45">
        <v>2068</v>
      </c>
      <c r="F54" s="45">
        <v>2300</v>
      </c>
      <c r="G54" s="46">
        <v>89.913043478260875</v>
      </c>
    </row>
    <row r="55" spans="1:13" ht="15" customHeight="1" x14ac:dyDescent="0.15">
      <c r="A55" s="28" t="s">
        <v>80</v>
      </c>
      <c r="B55" s="45">
        <v>1805</v>
      </c>
      <c r="C55" s="45">
        <v>4324</v>
      </c>
      <c r="D55" s="50">
        <v>-1.0073260073260002</v>
      </c>
      <c r="E55" s="45">
        <v>2054</v>
      </c>
      <c r="F55" s="45">
        <v>2270</v>
      </c>
      <c r="G55" s="46">
        <v>90.48458149779735</v>
      </c>
      <c r="M55" s="34"/>
    </row>
    <row r="56" spans="1:13" ht="15" customHeight="1" x14ac:dyDescent="0.15">
      <c r="A56" s="28" t="s">
        <v>81</v>
      </c>
      <c r="B56" s="45">
        <v>1806</v>
      </c>
      <c r="C56" s="45">
        <v>4275</v>
      </c>
      <c r="D56" s="50">
        <v>-1.1332099907493074</v>
      </c>
      <c r="E56" s="45">
        <v>2038</v>
      </c>
      <c r="F56" s="45">
        <v>2237</v>
      </c>
      <c r="G56" s="46">
        <v>91.104157353598566</v>
      </c>
      <c r="M56" s="34"/>
    </row>
    <row r="57" spans="1:13" ht="15" customHeight="1" x14ac:dyDescent="0.15">
      <c r="A57" s="29" t="s">
        <v>82</v>
      </c>
      <c r="B57" s="51">
        <v>1810</v>
      </c>
      <c r="C57" s="51">
        <v>4234</v>
      </c>
      <c r="D57" s="52">
        <v>-0.95906432748537895</v>
      </c>
      <c r="E57" s="51">
        <v>2020</v>
      </c>
      <c r="F57" s="51">
        <v>2214</v>
      </c>
      <c r="G57" s="53">
        <v>91.237579042457099</v>
      </c>
      <c r="M57" s="34"/>
    </row>
    <row r="58" spans="1:13" ht="15" customHeight="1" x14ac:dyDescent="0.15">
      <c r="A58" s="100" t="s">
        <v>98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2:A3"/>
    <mergeCell ref="B2:B3"/>
    <mergeCell ref="C2:G2"/>
    <mergeCell ref="A58:G58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103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2793</v>
      </c>
      <c r="C4" s="36">
        <v>12798</v>
      </c>
      <c r="D4" s="37" t="s">
        <v>85</v>
      </c>
      <c r="E4" s="36">
        <v>6320</v>
      </c>
      <c r="F4" s="36">
        <v>6478</v>
      </c>
      <c r="G4" s="38">
        <v>97.560975609756099</v>
      </c>
    </row>
    <row r="5" spans="1:7" ht="15" customHeight="1" x14ac:dyDescent="0.15">
      <c r="A5" s="27" t="s">
        <v>83</v>
      </c>
      <c r="B5" s="39">
        <v>3876</v>
      </c>
      <c r="C5" s="39">
        <v>18390</v>
      </c>
      <c r="D5" s="40">
        <v>43.694327238631018</v>
      </c>
      <c r="E5" s="39">
        <v>9022</v>
      </c>
      <c r="F5" s="39">
        <v>9368</v>
      </c>
      <c r="G5" s="41">
        <v>96.306575576430404</v>
      </c>
    </row>
    <row r="6" spans="1:7" ht="15" customHeight="1" x14ac:dyDescent="0.15">
      <c r="A6" s="28" t="s">
        <v>92</v>
      </c>
      <c r="B6" s="42">
        <v>3827</v>
      </c>
      <c r="C6" s="42">
        <v>18226</v>
      </c>
      <c r="D6" s="43">
        <v>-0.89178901576943304</v>
      </c>
      <c r="E6" s="42">
        <v>8926</v>
      </c>
      <c r="F6" s="42">
        <v>9300</v>
      </c>
      <c r="G6" s="44">
        <v>95.978494623655919</v>
      </c>
    </row>
    <row r="7" spans="1:7" ht="15" customHeight="1" x14ac:dyDescent="0.15">
      <c r="A7" s="28" t="s">
        <v>93</v>
      </c>
      <c r="B7" s="45">
        <v>3832</v>
      </c>
      <c r="C7" s="45">
        <v>18434</v>
      </c>
      <c r="D7" s="43">
        <v>1.1412268188302477</v>
      </c>
      <c r="E7" s="45">
        <v>9043</v>
      </c>
      <c r="F7" s="45">
        <v>9391</v>
      </c>
      <c r="G7" s="46">
        <v>96.294324353104031</v>
      </c>
    </row>
    <row r="8" spans="1:7" ht="15" customHeight="1" x14ac:dyDescent="0.15">
      <c r="A8" s="27" t="s">
        <v>84</v>
      </c>
      <c r="B8" s="47">
        <v>4026</v>
      </c>
      <c r="C8" s="47">
        <v>18518</v>
      </c>
      <c r="D8" s="48">
        <v>0.45567972225235565</v>
      </c>
      <c r="E8" s="47">
        <v>9103</v>
      </c>
      <c r="F8" s="47">
        <v>9415</v>
      </c>
      <c r="G8" s="49">
        <v>96.686139139670729</v>
      </c>
    </row>
    <row r="9" spans="1:7" ht="15" customHeight="1" x14ac:dyDescent="0.15">
      <c r="A9" s="28" t="s">
        <v>35</v>
      </c>
      <c r="B9" s="45">
        <v>4031</v>
      </c>
      <c r="C9" s="45">
        <v>18567</v>
      </c>
      <c r="D9" s="50">
        <v>0.26460740900743929</v>
      </c>
      <c r="E9" s="45">
        <v>9138</v>
      </c>
      <c r="F9" s="45">
        <v>9429</v>
      </c>
      <c r="G9" s="46">
        <v>96.913776646516069</v>
      </c>
    </row>
    <row r="10" spans="1:7" ht="15" customHeight="1" x14ac:dyDescent="0.15">
      <c r="A10" s="28" t="s">
        <v>36</v>
      </c>
      <c r="B10" s="45">
        <v>4026</v>
      </c>
      <c r="C10" s="45">
        <v>18413</v>
      </c>
      <c r="D10" s="50">
        <v>-0.82942855604028409</v>
      </c>
      <c r="E10" s="45">
        <v>9077</v>
      </c>
      <c r="F10" s="45">
        <v>9336</v>
      </c>
      <c r="G10" s="46">
        <v>97.225792630676949</v>
      </c>
    </row>
    <row r="11" spans="1:7" ht="15" customHeight="1" x14ac:dyDescent="0.15">
      <c r="A11" s="28" t="s">
        <v>37</v>
      </c>
      <c r="B11" s="45">
        <v>4023</v>
      </c>
      <c r="C11" s="45">
        <v>18233</v>
      </c>
      <c r="D11" s="50">
        <v>-0.97757019497095143</v>
      </c>
      <c r="E11" s="45">
        <v>8924</v>
      </c>
      <c r="F11" s="45">
        <v>9309</v>
      </c>
      <c r="G11" s="46">
        <v>95.864217423998284</v>
      </c>
    </row>
    <row r="12" spans="1:7" ht="15" customHeight="1" x14ac:dyDescent="0.15">
      <c r="A12" s="28" t="s">
        <v>38</v>
      </c>
      <c r="B12" s="45">
        <v>4002</v>
      </c>
      <c r="C12" s="45">
        <v>18146</v>
      </c>
      <c r="D12" s="50">
        <v>-0.47715680359786461</v>
      </c>
      <c r="E12" s="45">
        <v>8894</v>
      </c>
      <c r="F12" s="45">
        <v>9252</v>
      </c>
      <c r="G12" s="46">
        <v>96.130566364029406</v>
      </c>
    </row>
    <row r="13" spans="1:7" ht="15" customHeight="1" x14ac:dyDescent="0.15">
      <c r="A13" s="27" t="s">
        <v>39</v>
      </c>
      <c r="B13" s="47">
        <v>4093</v>
      </c>
      <c r="C13" s="47">
        <v>17495</v>
      </c>
      <c r="D13" s="48">
        <v>-3.587567507990741</v>
      </c>
      <c r="E13" s="47">
        <v>8443</v>
      </c>
      <c r="F13" s="47">
        <v>9052</v>
      </c>
      <c r="G13" s="49">
        <v>93.272205037560767</v>
      </c>
    </row>
    <row r="14" spans="1:7" ht="15" customHeight="1" x14ac:dyDescent="0.15">
      <c r="A14" s="28" t="s">
        <v>40</v>
      </c>
      <c r="B14" s="45">
        <v>4073</v>
      </c>
      <c r="C14" s="45">
        <v>17152</v>
      </c>
      <c r="D14" s="50">
        <v>-1.9605601600457305</v>
      </c>
      <c r="E14" s="45">
        <v>8242</v>
      </c>
      <c r="F14" s="45">
        <v>8910</v>
      </c>
      <c r="G14" s="46">
        <v>92.502805836139174</v>
      </c>
    </row>
    <row r="15" spans="1:7" ht="15" customHeight="1" x14ac:dyDescent="0.15">
      <c r="A15" s="28" t="s">
        <v>41</v>
      </c>
      <c r="B15" s="45">
        <v>4062</v>
      </c>
      <c r="C15" s="45">
        <v>16835</v>
      </c>
      <c r="D15" s="50">
        <v>-1.8481809701492438</v>
      </c>
      <c r="E15" s="45">
        <v>8053</v>
      </c>
      <c r="F15" s="45">
        <v>8782</v>
      </c>
      <c r="G15" s="46">
        <v>91.698929628786146</v>
      </c>
    </row>
    <row r="16" spans="1:7" ht="15" customHeight="1" x14ac:dyDescent="0.15">
      <c r="A16" s="28" t="s">
        <v>42</v>
      </c>
      <c r="B16" s="45">
        <v>4036</v>
      </c>
      <c r="C16" s="45">
        <v>16613</v>
      </c>
      <c r="D16" s="50">
        <v>-1.318681318681314</v>
      </c>
      <c r="E16" s="45">
        <v>7911</v>
      </c>
      <c r="F16" s="45">
        <v>8702</v>
      </c>
      <c r="G16" s="46">
        <v>90.910135601011262</v>
      </c>
    </row>
    <row r="17" spans="1:7" ht="15" customHeight="1" x14ac:dyDescent="0.15">
      <c r="A17" s="28" t="s">
        <v>43</v>
      </c>
      <c r="B17" s="45">
        <v>4012</v>
      </c>
      <c r="C17" s="45">
        <v>16337</v>
      </c>
      <c r="D17" s="50">
        <v>-1.6613495455366234</v>
      </c>
      <c r="E17" s="45">
        <v>7739</v>
      </c>
      <c r="F17" s="45">
        <v>8598</v>
      </c>
      <c r="G17" s="46">
        <v>90.009304489416138</v>
      </c>
    </row>
    <row r="18" spans="1:7" ht="15" customHeight="1" x14ac:dyDescent="0.15">
      <c r="A18" s="27" t="s">
        <v>44</v>
      </c>
      <c r="B18" s="47">
        <v>4171</v>
      </c>
      <c r="C18" s="47">
        <v>15629</v>
      </c>
      <c r="D18" s="48">
        <v>-4.333721001407838</v>
      </c>
      <c r="E18" s="47">
        <v>7379</v>
      </c>
      <c r="F18" s="47">
        <v>8250</v>
      </c>
      <c r="G18" s="49">
        <v>89.442424242424252</v>
      </c>
    </row>
    <row r="19" spans="1:7" ht="15" customHeight="1" x14ac:dyDescent="0.15">
      <c r="A19" s="28" t="s">
        <v>45</v>
      </c>
      <c r="B19" s="45">
        <v>4156</v>
      </c>
      <c r="C19" s="45">
        <v>15276</v>
      </c>
      <c r="D19" s="50">
        <v>-2.2586217928210317</v>
      </c>
      <c r="E19" s="45">
        <v>7192</v>
      </c>
      <c r="F19" s="45">
        <v>8084</v>
      </c>
      <c r="G19" s="46">
        <v>88.965858485898082</v>
      </c>
    </row>
    <row r="20" spans="1:7" ht="15" customHeight="1" x14ac:dyDescent="0.15">
      <c r="A20" s="28" t="s">
        <v>46</v>
      </c>
      <c r="B20" s="45">
        <v>4160</v>
      </c>
      <c r="C20" s="45">
        <v>15029</v>
      </c>
      <c r="D20" s="50">
        <v>-1.6169154228855689</v>
      </c>
      <c r="E20" s="45">
        <v>7048</v>
      </c>
      <c r="F20" s="45">
        <v>7981</v>
      </c>
      <c r="G20" s="46">
        <v>88.309735622102494</v>
      </c>
    </row>
    <row r="21" spans="1:7" ht="15" customHeight="1" x14ac:dyDescent="0.15">
      <c r="A21" s="28" t="s">
        <v>47</v>
      </c>
      <c r="B21" s="45">
        <v>4185</v>
      </c>
      <c r="C21" s="45">
        <v>14889</v>
      </c>
      <c r="D21" s="50">
        <v>-0.93153237074989192</v>
      </c>
      <c r="E21" s="45">
        <v>6982</v>
      </c>
      <c r="F21" s="45">
        <v>7907</v>
      </c>
      <c r="G21" s="46">
        <v>88.301504995573538</v>
      </c>
    </row>
    <row r="22" spans="1:7" ht="15" customHeight="1" x14ac:dyDescent="0.15">
      <c r="A22" s="28" t="s">
        <v>48</v>
      </c>
      <c r="B22" s="45">
        <v>4205</v>
      </c>
      <c r="C22" s="45">
        <v>14703</v>
      </c>
      <c r="D22" s="50">
        <v>-1.2492444086238237</v>
      </c>
      <c r="E22" s="45">
        <v>6909</v>
      </c>
      <c r="F22" s="45">
        <v>7794</v>
      </c>
      <c r="G22" s="46">
        <v>88.645111624326404</v>
      </c>
    </row>
    <row r="23" spans="1:7" ht="15" customHeight="1" x14ac:dyDescent="0.15">
      <c r="A23" s="27" t="s">
        <v>49</v>
      </c>
      <c r="B23" s="47">
        <v>4363</v>
      </c>
      <c r="C23" s="47">
        <v>14179</v>
      </c>
      <c r="D23" s="48">
        <v>-3.5638985241107264</v>
      </c>
      <c r="E23" s="47">
        <v>6598</v>
      </c>
      <c r="F23" s="47">
        <v>7581</v>
      </c>
      <c r="G23" s="49">
        <v>87.033372905949079</v>
      </c>
    </row>
    <row r="24" spans="1:7" ht="15" customHeight="1" x14ac:dyDescent="0.15">
      <c r="A24" s="28" t="s">
        <v>50</v>
      </c>
      <c r="B24" s="45">
        <v>4373</v>
      </c>
      <c r="C24" s="45">
        <v>13947</v>
      </c>
      <c r="D24" s="50">
        <v>-1.6362225826927101</v>
      </c>
      <c r="E24" s="45">
        <v>6478</v>
      </c>
      <c r="F24" s="45">
        <v>7469</v>
      </c>
      <c r="G24" s="46">
        <v>86.731824876154775</v>
      </c>
    </row>
    <row r="25" spans="1:7" ht="15" customHeight="1" x14ac:dyDescent="0.15">
      <c r="A25" s="28" t="s">
        <v>51</v>
      </c>
      <c r="B25" s="45">
        <v>4380</v>
      </c>
      <c r="C25" s="45">
        <v>13786</v>
      </c>
      <c r="D25" s="50">
        <v>-1.1543701154370041</v>
      </c>
      <c r="E25" s="45">
        <v>6379</v>
      </c>
      <c r="F25" s="45">
        <v>7407</v>
      </c>
      <c r="G25" s="46">
        <v>86.121236668016749</v>
      </c>
    </row>
    <row r="26" spans="1:7" ht="15" customHeight="1" x14ac:dyDescent="0.15">
      <c r="A26" s="28" t="s">
        <v>52</v>
      </c>
      <c r="B26" s="45">
        <v>4406</v>
      </c>
      <c r="C26" s="45">
        <v>13627</v>
      </c>
      <c r="D26" s="50">
        <v>-1.1533439721456631</v>
      </c>
      <c r="E26" s="45">
        <v>6296</v>
      </c>
      <c r="F26" s="45">
        <v>7331</v>
      </c>
      <c r="G26" s="46">
        <v>85.881871504569645</v>
      </c>
    </row>
    <row r="27" spans="1:7" ht="15" customHeight="1" x14ac:dyDescent="0.15">
      <c r="A27" s="28" t="s">
        <v>53</v>
      </c>
      <c r="B27" s="45">
        <v>4427</v>
      </c>
      <c r="C27" s="45">
        <v>13485</v>
      </c>
      <c r="D27" s="50">
        <v>-1.0420488735598354</v>
      </c>
      <c r="E27" s="45">
        <v>6243</v>
      </c>
      <c r="F27" s="45">
        <v>7242</v>
      </c>
      <c r="G27" s="46">
        <v>86.205468102734045</v>
      </c>
    </row>
    <row r="28" spans="1:7" ht="15" customHeight="1" x14ac:dyDescent="0.15">
      <c r="A28" s="27" t="s">
        <v>54</v>
      </c>
      <c r="B28" s="47">
        <v>4491</v>
      </c>
      <c r="C28" s="47">
        <v>13358</v>
      </c>
      <c r="D28" s="48">
        <v>-0.94178717093066666</v>
      </c>
      <c r="E28" s="47">
        <v>6202</v>
      </c>
      <c r="F28" s="47">
        <v>7156</v>
      </c>
      <c r="G28" s="49">
        <v>86.668529904974847</v>
      </c>
    </row>
    <row r="29" spans="1:7" ht="15" customHeight="1" x14ac:dyDescent="0.15">
      <c r="A29" s="28" t="s">
        <v>55</v>
      </c>
      <c r="B29" s="45">
        <v>4520</v>
      </c>
      <c r="C29" s="45">
        <v>13445</v>
      </c>
      <c r="D29" s="50">
        <v>0.65129510405751034</v>
      </c>
      <c r="E29" s="45">
        <v>6269</v>
      </c>
      <c r="F29" s="45">
        <v>7176</v>
      </c>
      <c r="G29" s="46">
        <v>87.360646599777041</v>
      </c>
    </row>
    <row r="30" spans="1:7" ht="15" customHeight="1" x14ac:dyDescent="0.15">
      <c r="A30" s="28" t="s">
        <v>56</v>
      </c>
      <c r="B30" s="45">
        <v>4581</v>
      </c>
      <c r="C30" s="45">
        <v>13574</v>
      </c>
      <c r="D30" s="50">
        <v>0.95946448493864978</v>
      </c>
      <c r="E30" s="45">
        <v>6362</v>
      </c>
      <c r="F30" s="45">
        <v>7212</v>
      </c>
      <c r="G30" s="46">
        <v>88.214087631724908</v>
      </c>
    </row>
    <row r="31" spans="1:7" ht="15" customHeight="1" x14ac:dyDescent="0.15">
      <c r="A31" s="28" t="s">
        <v>57</v>
      </c>
      <c r="B31" s="45">
        <v>4632</v>
      </c>
      <c r="C31" s="45">
        <v>13669</v>
      </c>
      <c r="D31" s="50">
        <v>0.69986739354648364</v>
      </c>
      <c r="E31" s="45">
        <v>6421</v>
      </c>
      <c r="F31" s="45">
        <v>7248</v>
      </c>
      <c r="G31" s="46">
        <v>88.58995584988962</v>
      </c>
    </row>
    <row r="32" spans="1:7" ht="15" customHeight="1" x14ac:dyDescent="0.15">
      <c r="A32" s="28" t="s">
        <v>58</v>
      </c>
      <c r="B32" s="45">
        <v>4672</v>
      </c>
      <c r="C32" s="45">
        <v>13758</v>
      </c>
      <c r="D32" s="50">
        <v>0.65110834735533274</v>
      </c>
      <c r="E32" s="45">
        <v>6469</v>
      </c>
      <c r="F32" s="45">
        <v>7289</v>
      </c>
      <c r="G32" s="46">
        <v>88.750171491288242</v>
      </c>
    </row>
    <row r="33" spans="1:7" ht="15" customHeight="1" x14ac:dyDescent="0.15">
      <c r="A33" s="27" t="s">
        <v>59</v>
      </c>
      <c r="B33" s="47">
        <v>4748</v>
      </c>
      <c r="C33" s="47">
        <v>13828</v>
      </c>
      <c r="D33" s="48">
        <v>0.50879488297717046</v>
      </c>
      <c r="E33" s="47">
        <v>6500</v>
      </c>
      <c r="F33" s="47">
        <v>7328</v>
      </c>
      <c r="G33" s="49">
        <v>88.700873362445407</v>
      </c>
    </row>
    <row r="34" spans="1:7" ht="15" customHeight="1" x14ac:dyDescent="0.15">
      <c r="A34" s="28" t="s">
        <v>60</v>
      </c>
      <c r="B34" s="45">
        <v>4769</v>
      </c>
      <c r="C34" s="45">
        <v>13928</v>
      </c>
      <c r="D34" s="50">
        <v>0.72317037894127623</v>
      </c>
      <c r="E34" s="45">
        <v>6547</v>
      </c>
      <c r="F34" s="45">
        <v>7381</v>
      </c>
      <c r="G34" s="46">
        <v>88.700718059883485</v>
      </c>
    </row>
    <row r="35" spans="1:7" ht="15" customHeight="1" x14ac:dyDescent="0.15">
      <c r="A35" s="28" t="s">
        <v>61</v>
      </c>
      <c r="B35" s="45">
        <v>4772</v>
      </c>
      <c r="C35" s="45">
        <v>13872</v>
      </c>
      <c r="D35" s="50">
        <v>-0.40206777713956399</v>
      </c>
      <c r="E35" s="45">
        <v>6563</v>
      </c>
      <c r="F35" s="45">
        <v>7309</v>
      </c>
      <c r="G35" s="46">
        <v>89.793405390614311</v>
      </c>
    </row>
    <row r="36" spans="1:7" ht="15" customHeight="1" x14ac:dyDescent="0.15">
      <c r="A36" s="28" t="s">
        <v>62</v>
      </c>
      <c r="B36" s="45">
        <v>4832</v>
      </c>
      <c r="C36" s="45">
        <v>13989</v>
      </c>
      <c r="D36" s="50">
        <v>0.84342560553633916</v>
      </c>
      <c r="E36" s="45">
        <v>6609</v>
      </c>
      <c r="F36" s="45">
        <v>7380</v>
      </c>
      <c r="G36" s="46">
        <v>89.552845528455279</v>
      </c>
    </row>
    <row r="37" spans="1:7" ht="15" customHeight="1" x14ac:dyDescent="0.15">
      <c r="A37" s="28" t="s">
        <v>63</v>
      </c>
      <c r="B37" s="45">
        <v>4914</v>
      </c>
      <c r="C37" s="45">
        <v>14051</v>
      </c>
      <c r="D37" s="50">
        <v>0.44320537565229756</v>
      </c>
      <c r="E37" s="45">
        <v>6630</v>
      </c>
      <c r="F37" s="45">
        <v>7421</v>
      </c>
      <c r="G37" s="46">
        <v>89.341059156447926</v>
      </c>
    </row>
    <row r="38" spans="1:7" ht="15" customHeight="1" x14ac:dyDescent="0.15">
      <c r="A38" s="27" t="s">
        <v>64</v>
      </c>
      <c r="B38" s="47">
        <v>4997</v>
      </c>
      <c r="C38" s="47">
        <v>14058</v>
      </c>
      <c r="D38" s="48">
        <v>4.9818518254923561E-2</v>
      </c>
      <c r="E38" s="47">
        <v>6631</v>
      </c>
      <c r="F38" s="47">
        <v>7427</v>
      </c>
      <c r="G38" s="49">
        <v>89.282348189039979</v>
      </c>
    </row>
    <row r="39" spans="1:7" ht="15" customHeight="1" x14ac:dyDescent="0.15">
      <c r="A39" s="28" t="s">
        <v>65</v>
      </c>
      <c r="B39" s="45">
        <v>5048</v>
      </c>
      <c r="C39" s="45">
        <v>14050</v>
      </c>
      <c r="D39" s="50">
        <v>-5.6907099160625307E-2</v>
      </c>
      <c r="E39" s="45">
        <v>6630</v>
      </c>
      <c r="F39" s="45">
        <v>7420</v>
      </c>
      <c r="G39" s="46">
        <v>89.353099730458212</v>
      </c>
    </row>
    <row r="40" spans="1:7" ht="15" customHeight="1" x14ac:dyDescent="0.15">
      <c r="A40" s="28" t="s">
        <v>66</v>
      </c>
      <c r="B40" s="45">
        <v>5067</v>
      </c>
      <c r="C40" s="45">
        <v>14014</v>
      </c>
      <c r="D40" s="50">
        <v>-0.25622775800712816</v>
      </c>
      <c r="E40" s="45">
        <v>6615</v>
      </c>
      <c r="F40" s="45">
        <v>7399</v>
      </c>
      <c r="G40" s="46">
        <v>89.403973509933778</v>
      </c>
    </row>
    <row r="41" spans="1:7" ht="15" customHeight="1" x14ac:dyDescent="0.15">
      <c r="A41" s="28" t="s">
        <v>67</v>
      </c>
      <c r="B41" s="45">
        <v>5073</v>
      </c>
      <c r="C41" s="45">
        <v>13884</v>
      </c>
      <c r="D41" s="50">
        <v>-0.92764378478665321</v>
      </c>
      <c r="E41" s="45">
        <v>6544</v>
      </c>
      <c r="F41" s="45">
        <v>7340</v>
      </c>
      <c r="G41" s="46">
        <v>89.155313351498634</v>
      </c>
    </row>
    <row r="42" spans="1:7" ht="15" customHeight="1" x14ac:dyDescent="0.15">
      <c r="A42" s="28" t="s">
        <v>34</v>
      </c>
      <c r="B42" s="45">
        <v>5094</v>
      </c>
      <c r="C42" s="45">
        <v>13860</v>
      </c>
      <c r="D42" s="50">
        <v>-0.17286084701815696</v>
      </c>
      <c r="E42" s="45">
        <v>6534</v>
      </c>
      <c r="F42" s="45">
        <v>7326</v>
      </c>
      <c r="G42" s="46">
        <v>89.189189189189193</v>
      </c>
    </row>
    <row r="43" spans="1:7" ht="15" customHeight="1" x14ac:dyDescent="0.15">
      <c r="A43" s="27" t="s">
        <v>68</v>
      </c>
      <c r="B43" s="47">
        <v>5105</v>
      </c>
      <c r="C43" s="47">
        <v>13817</v>
      </c>
      <c r="D43" s="48">
        <v>-0.31024531024530688</v>
      </c>
      <c r="E43" s="47">
        <v>6538</v>
      </c>
      <c r="F43" s="47">
        <v>7279</v>
      </c>
      <c r="G43" s="49">
        <v>89.820030223931852</v>
      </c>
    </row>
    <row r="44" spans="1:7" ht="15" customHeight="1" x14ac:dyDescent="0.15">
      <c r="A44" s="28" t="s">
        <v>69</v>
      </c>
      <c r="B44" s="45">
        <v>5092</v>
      </c>
      <c r="C44" s="45">
        <v>13641</v>
      </c>
      <c r="D44" s="50">
        <v>-1.2737931533618081</v>
      </c>
      <c r="E44" s="45">
        <v>6479</v>
      </c>
      <c r="F44" s="45">
        <v>7162</v>
      </c>
      <c r="G44" s="46">
        <v>90.463557665456577</v>
      </c>
    </row>
    <row r="45" spans="1:7" ht="15" customHeight="1" x14ac:dyDescent="0.15">
      <c r="A45" s="28" t="s">
        <v>70</v>
      </c>
      <c r="B45" s="45">
        <v>5139</v>
      </c>
      <c r="C45" s="45">
        <v>13614</v>
      </c>
      <c r="D45" s="50">
        <v>-0.19793270288101894</v>
      </c>
      <c r="E45" s="45">
        <v>6433</v>
      </c>
      <c r="F45" s="45">
        <v>7181</v>
      </c>
      <c r="G45" s="46">
        <v>89.583623450772876</v>
      </c>
    </row>
    <row r="46" spans="1:7" ht="15" customHeight="1" x14ac:dyDescent="0.15">
      <c r="A46" s="28" t="s">
        <v>71</v>
      </c>
      <c r="B46" s="45">
        <v>5188</v>
      </c>
      <c r="C46" s="45">
        <v>13552</v>
      </c>
      <c r="D46" s="50">
        <v>-0.45541354488027253</v>
      </c>
      <c r="E46" s="45">
        <v>6418</v>
      </c>
      <c r="F46" s="45">
        <v>7134</v>
      </c>
      <c r="G46" s="46">
        <v>89.96355480796187</v>
      </c>
    </row>
    <row r="47" spans="1:7" ht="15" customHeight="1" x14ac:dyDescent="0.15">
      <c r="A47" s="28" t="s">
        <v>72</v>
      </c>
      <c r="B47" s="45">
        <v>5250</v>
      </c>
      <c r="C47" s="45">
        <v>13741</v>
      </c>
      <c r="D47" s="50">
        <v>1.3946280991735449</v>
      </c>
      <c r="E47" s="45">
        <v>6535</v>
      </c>
      <c r="F47" s="45">
        <v>7206</v>
      </c>
      <c r="G47" s="46">
        <v>90.688315292811552</v>
      </c>
    </row>
    <row r="48" spans="1:7" ht="15" customHeight="1" x14ac:dyDescent="0.15">
      <c r="A48" s="27" t="s">
        <v>73</v>
      </c>
      <c r="B48" s="47">
        <v>5262</v>
      </c>
      <c r="C48" s="47">
        <v>13754</v>
      </c>
      <c r="D48" s="48">
        <v>9.4607379375588607E-2</v>
      </c>
      <c r="E48" s="47">
        <v>6536</v>
      </c>
      <c r="F48" s="47">
        <v>7218</v>
      </c>
      <c r="G48" s="49">
        <v>90.551399279578831</v>
      </c>
    </row>
    <row r="49" spans="1:13" ht="15" customHeight="1" x14ac:dyDescent="0.15">
      <c r="A49" s="28" t="s">
        <v>74</v>
      </c>
      <c r="B49" s="45">
        <v>5272</v>
      </c>
      <c r="C49" s="45">
        <v>13787</v>
      </c>
      <c r="D49" s="50">
        <v>0.23993020212303406</v>
      </c>
      <c r="E49" s="45">
        <v>6550</v>
      </c>
      <c r="F49" s="45">
        <v>7237</v>
      </c>
      <c r="G49" s="46">
        <v>90.507116208373645</v>
      </c>
    </row>
    <row r="50" spans="1:13" ht="15" customHeight="1" x14ac:dyDescent="0.15">
      <c r="A50" s="28" t="s">
        <v>75</v>
      </c>
      <c r="B50" s="45">
        <v>5289</v>
      </c>
      <c r="C50" s="45">
        <v>13819</v>
      </c>
      <c r="D50" s="50">
        <v>0.23210270544716138</v>
      </c>
      <c r="E50" s="45">
        <v>6558</v>
      </c>
      <c r="F50" s="45">
        <v>7261</v>
      </c>
      <c r="G50" s="46">
        <v>90.318137997520992</v>
      </c>
    </row>
    <row r="51" spans="1:13" ht="15" customHeight="1" x14ac:dyDescent="0.15">
      <c r="A51" s="28" t="s">
        <v>76</v>
      </c>
      <c r="B51" s="45">
        <v>5281</v>
      </c>
      <c r="C51" s="45">
        <v>13701</v>
      </c>
      <c r="D51" s="50">
        <v>-0.85389680874158103</v>
      </c>
      <c r="E51" s="45">
        <v>6499</v>
      </c>
      <c r="F51" s="45">
        <v>7202</v>
      </c>
      <c r="G51" s="46">
        <v>90.238822549291868</v>
      </c>
    </row>
    <row r="52" spans="1:13" ht="15" customHeight="1" x14ac:dyDescent="0.15">
      <c r="A52" s="28" t="s">
        <v>77</v>
      </c>
      <c r="B52" s="45">
        <v>5307</v>
      </c>
      <c r="C52" s="45">
        <v>13633</v>
      </c>
      <c r="D52" s="50">
        <v>-0.49631413765418131</v>
      </c>
      <c r="E52" s="45">
        <v>6496</v>
      </c>
      <c r="F52" s="45">
        <v>7137</v>
      </c>
      <c r="G52" s="46">
        <v>91.018635280930354</v>
      </c>
    </row>
    <row r="53" spans="1:13" ht="15" customHeight="1" x14ac:dyDescent="0.15">
      <c r="A53" s="27" t="s">
        <v>78</v>
      </c>
      <c r="B53" s="47">
        <v>5330</v>
      </c>
      <c r="C53" s="47">
        <v>13613</v>
      </c>
      <c r="D53" s="48">
        <v>-0.14670285337049904</v>
      </c>
      <c r="E53" s="47">
        <v>6486</v>
      </c>
      <c r="F53" s="47">
        <v>7127</v>
      </c>
      <c r="G53" s="49">
        <v>91.006033394134974</v>
      </c>
    </row>
    <row r="54" spans="1:13" ht="15" customHeight="1" x14ac:dyDescent="0.15">
      <c r="A54" s="28" t="s">
        <v>79</v>
      </c>
      <c r="B54" s="45">
        <v>5366</v>
      </c>
      <c r="C54" s="45">
        <v>13574</v>
      </c>
      <c r="D54" s="50">
        <v>-0.28649085433042387</v>
      </c>
      <c r="E54" s="45">
        <v>6485</v>
      </c>
      <c r="F54" s="45">
        <v>7089</v>
      </c>
      <c r="G54" s="46">
        <v>91.479757370574134</v>
      </c>
    </row>
    <row r="55" spans="1:13" ht="15" customHeight="1" x14ac:dyDescent="0.15">
      <c r="A55" s="28" t="s">
        <v>80</v>
      </c>
      <c r="B55" s="45">
        <v>5416</v>
      </c>
      <c r="C55" s="45">
        <v>13650</v>
      </c>
      <c r="D55" s="50">
        <v>0.55989391483718975</v>
      </c>
      <c r="E55" s="45">
        <v>6509</v>
      </c>
      <c r="F55" s="45">
        <v>7141</v>
      </c>
      <c r="G55" s="46">
        <v>91.149698921719647</v>
      </c>
      <c r="M55" s="34"/>
    </row>
    <row r="56" spans="1:13" ht="15" customHeight="1" x14ac:dyDescent="0.15">
      <c r="A56" s="28" t="s">
        <v>81</v>
      </c>
      <c r="B56" s="45">
        <v>5434</v>
      </c>
      <c r="C56" s="45">
        <v>13573</v>
      </c>
      <c r="D56" s="50">
        <v>-0.5641025641025692</v>
      </c>
      <c r="E56" s="45">
        <v>6455</v>
      </c>
      <c r="F56" s="45">
        <v>7118</v>
      </c>
      <c r="G56" s="46">
        <v>90.685585838718737</v>
      </c>
      <c r="M56" s="34"/>
    </row>
    <row r="57" spans="1:13" ht="15" customHeight="1" x14ac:dyDescent="0.15">
      <c r="A57" s="29" t="s">
        <v>82</v>
      </c>
      <c r="B57" s="51">
        <v>5443</v>
      </c>
      <c r="C57" s="51">
        <v>13455</v>
      </c>
      <c r="D57" s="52">
        <v>-0.86937301996611893</v>
      </c>
      <c r="E57" s="51">
        <v>6410</v>
      </c>
      <c r="F57" s="51">
        <v>7045</v>
      </c>
      <c r="G57" s="53">
        <v>90.986515259048971</v>
      </c>
      <c r="M57" s="34"/>
    </row>
    <row r="58" spans="1:13" ht="15" customHeight="1" x14ac:dyDescent="0.15">
      <c r="A58" s="30"/>
      <c r="G58" s="33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19" activePane="bottomRight" state="frozen"/>
      <selection pane="topRight" activeCell="B1" sqref="B1"/>
      <selection pane="bottomLeft" activeCell="A3" sqref="A3"/>
      <selection pane="bottomRight" activeCell="I5" sqref="I5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102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1704</v>
      </c>
      <c r="C4" s="36">
        <v>7903</v>
      </c>
      <c r="D4" s="37" t="s">
        <v>85</v>
      </c>
      <c r="E4" s="36">
        <v>3889</v>
      </c>
      <c r="F4" s="36">
        <v>4014</v>
      </c>
      <c r="G4" s="38">
        <v>96.885899352267074</v>
      </c>
    </row>
    <row r="5" spans="1:7" ht="15" customHeight="1" x14ac:dyDescent="0.15">
      <c r="A5" s="27" t="s">
        <v>83</v>
      </c>
      <c r="B5" s="39">
        <v>2253</v>
      </c>
      <c r="C5" s="39">
        <v>10825</v>
      </c>
      <c r="D5" s="40">
        <v>36.973301277995688</v>
      </c>
      <c r="E5" s="39">
        <v>5224</v>
      </c>
      <c r="F5" s="39">
        <v>5601</v>
      </c>
      <c r="G5" s="41">
        <v>93.269059096589885</v>
      </c>
    </row>
    <row r="6" spans="1:7" ht="15" customHeight="1" x14ac:dyDescent="0.15">
      <c r="A6" s="28" t="s">
        <v>92</v>
      </c>
      <c r="B6" s="42">
        <v>2162</v>
      </c>
      <c r="C6" s="42">
        <v>10636</v>
      </c>
      <c r="D6" s="43">
        <v>-1.745958429561199</v>
      </c>
      <c r="E6" s="42">
        <v>5153</v>
      </c>
      <c r="F6" s="42">
        <v>5483</v>
      </c>
      <c r="G6" s="44">
        <v>93.98139704541309</v>
      </c>
    </row>
    <row r="7" spans="1:7" ht="15" customHeight="1" x14ac:dyDescent="0.15">
      <c r="A7" s="28" t="s">
        <v>93</v>
      </c>
      <c r="B7" s="45">
        <v>2170</v>
      </c>
      <c r="C7" s="45">
        <v>10778</v>
      </c>
      <c r="D7" s="43">
        <v>1.335088379089882</v>
      </c>
      <c r="E7" s="45">
        <v>5213</v>
      </c>
      <c r="F7" s="45">
        <v>5565</v>
      </c>
      <c r="G7" s="46">
        <v>93.674752920035942</v>
      </c>
    </row>
    <row r="8" spans="1:7" ht="15" customHeight="1" x14ac:dyDescent="0.15">
      <c r="A8" s="27" t="s">
        <v>84</v>
      </c>
      <c r="B8" s="47">
        <v>2395</v>
      </c>
      <c r="C8" s="47">
        <v>10974</v>
      </c>
      <c r="D8" s="48">
        <v>1.8185192057895705</v>
      </c>
      <c r="E8" s="47">
        <v>5291</v>
      </c>
      <c r="F8" s="47">
        <v>5683</v>
      </c>
      <c r="G8" s="49">
        <v>93.102234735175088</v>
      </c>
    </row>
    <row r="9" spans="1:7" ht="15" customHeight="1" x14ac:dyDescent="0.15">
      <c r="A9" s="28" t="s">
        <v>35</v>
      </c>
      <c r="B9" s="45">
        <v>2407</v>
      </c>
      <c r="C9" s="45">
        <v>11035</v>
      </c>
      <c r="D9" s="50">
        <v>0.55585930380898674</v>
      </c>
      <c r="E9" s="45">
        <v>5347</v>
      </c>
      <c r="F9" s="45">
        <v>5688</v>
      </c>
      <c r="G9" s="46">
        <v>94.004922644163145</v>
      </c>
    </row>
    <row r="10" spans="1:7" ht="15" customHeight="1" x14ac:dyDescent="0.15">
      <c r="A10" s="28" t="s">
        <v>36</v>
      </c>
      <c r="B10" s="45">
        <v>2403</v>
      </c>
      <c r="C10" s="45">
        <v>10927</v>
      </c>
      <c r="D10" s="50">
        <v>-0.97870412324422773</v>
      </c>
      <c r="E10" s="45">
        <v>5322</v>
      </c>
      <c r="F10" s="45">
        <v>5605</v>
      </c>
      <c r="G10" s="46">
        <v>94.950936663693128</v>
      </c>
    </row>
    <row r="11" spans="1:7" ht="15" customHeight="1" x14ac:dyDescent="0.15">
      <c r="A11" s="28" t="s">
        <v>37</v>
      </c>
      <c r="B11" s="45">
        <v>2395</v>
      </c>
      <c r="C11" s="45">
        <v>10825</v>
      </c>
      <c r="D11" s="50">
        <v>-0.93346755742655318</v>
      </c>
      <c r="E11" s="45">
        <v>5204</v>
      </c>
      <c r="F11" s="45">
        <v>5621</v>
      </c>
      <c r="G11" s="46">
        <v>92.581391211528199</v>
      </c>
    </row>
    <row r="12" spans="1:7" ht="15" customHeight="1" x14ac:dyDescent="0.15">
      <c r="A12" s="28" t="s">
        <v>38</v>
      </c>
      <c r="B12" s="45">
        <v>2376</v>
      </c>
      <c r="C12" s="45">
        <v>10656</v>
      </c>
      <c r="D12" s="50">
        <v>-1.5612009237875384</v>
      </c>
      <c r="E12" s="45">
        <v>5122</v>
      </c>
      <c r="F12" s="45">
        <v>5534</v>
      </c>
      <c r="G12" s="46">
        <v>92.555113841705818</v>
      </c>
    </row>
    <row r="13" spans="1:7" ht="15" customHeight="1" x14ac:dyDescent="0.15">
      <c r="A13" s="27" t="s">
        <v>39</v>
      </c>
      <c r="B13" s="47">
        <v>2389</v>
      </c>
      <c r="C13" s="47">
        <v>10364</v>
      </c>
      <c r="D13" s="48">
        <v>-2.7402402402402402</v>
      </c>
      <c r="E13" s="47">
        <v>4951</v>
      </c>
      <c r="F13" s="47">
        <v>5413</v>
      </c>
      <c r="G13" s="49">
        <v>91.464991686680222</v>
      </c>
    </row>
    <row r="14" spans="1:7" ht="15" customHeight="1" x14ac:dyDescent="0.15">
      <c r="A14" s="28" t="s">
        <v>40</v>
      </c>
      <c r="B14" s="45">
        <v>2386</v>
      </c>
      <c r="C14" s="45">
        <v>10146</v>
      </c>
      <c r="D14" s="50">
        <v>-2.1034349671941328</v>
      </c>
      <c r="E14" s="45">
        <v>4804</v>
      </c>
      <c r="F14" s="45">
        <v>5342</v>
      </c>
      <c r="G14" s="46">
        <v>89.928865593410706</v>
      </c>
    </row>
    <row r="15" spans="1:7" ht="15" customHeight="1" x14ac:dyDescent="0.15">
      <c r="A15" s="28" t="s">
        <v>41</v>
      </c>
      <c r="B15" s="45">
        <v>2375</v>
      </c>
      <c r="C15" s="45">
        <v>9985</v>
      </c>
      <c r="D15" s="50">
        <v>-1.586832249162228</v>
      </c>
      <c r="E15" s="45">
        <v>4764</v>
      </c>
      <c r="F15" s="45">
        <v>5221</v>
      </c>
      <c r="G15" s="46">
        <v>91.246887569431152</v>
      </c>
    </row>
    <row r="16" spans="1:7" ht="15" customHeight="1" x14ac:dyDescent="0.15">
      <c r="A16" s="28" t="s">
        <v>42</v>
      </c>
      <c r="B16" s="45">
        <v>2408</v>
      </c>
      <c r="C16" s="45">
        <v>9900</v>
      </c>
      <c r="D16" s="50">
        <v>-0.85127691537306305</v>
      </c>
      <c r="E16" s="45">
        <v>4718</v>
      </c>
      <c r="F16" s="45">
        <v>5182</v>
      </c>
      <c r="G16" s="46">
        <v>91.045928213045158</v>
      </c>
    </row>
    <row r="17" spans="1:7" ht="15" customHeight="1" x14ac:dyDescent="0.15">
      <c r="A17" s="28" t="s">
        <v>43</v>
      </c>
      <c r="B17" s="45">
        <v>2419</v>
      </c>
      <c r="C17" s="45">
        <v>9685</v>
      </c>
      <c r="D17" s="50">
        <v>-2.1717171717171624</v>
      </c>
      <c r="E17" s="45">
        <v>4578</v>
      </c>
      <c r="F17" s="45">
        <v>5107</v>
      </c>
      <c r="G17" s="46">
        <v>89.641668298413947</v>
      </c>
    </row>
    <row r="18" spans="1:7" ht="15" customHeight="1" x14ac:dyDescent="0.15">
      <c r="A18" s="27" t="s">
        <v>44</v>
      </c>
      <c r="B18" s="47">
        <v>2402</v>
      </c>
      <c r="C18" s="47">
        <v>9041</v>
      </c>
      <c r="D18" s="48">
        <v>-6.6494579246257075</v>
      </c>
      <c r="E18" s="47">
        <v>4256</v>
      </c>
      <c r="F18" s="47">
        <v>4785</v>
      </c>
      <c r="G18" s="49">
        <v>88.944618599791013</v>
      </c>
    </row>
    <row r="19" spans="1:7" ht="15" customHeight="1" x14ac:dyDescent="0.15">
      <c r="A19" s="28" t="s">
        <v>45</v>
      </c>
      <c r="B19" s="45">
        <v>2407</v>
      </c>
      <c r="C19" s="45">
        <v>8821</v>
      </c>
      <c r="D19" s="50">
        <v>-2.4333591416878591</v>
      </c>
      <c r="E19" s="45">
        <v>4122</v>
      </c>
      <c r="F19" s="45">
        <v>4699</v>
      </c>
      <c r="G19" s="46">
        <v>87.720791657799538</v>
      </c>
    </row>
    <row r="20" spans="1:7" ht="15" customHeight="1" x14ac:dyDescent="0.15">
      <c r="A20" s="28" t="s">
        <v>46</v>
      </c>
      <c r="B20" s="45">
        <v>2418</v>
      </c>
      <c r="C20" s="45">
        <v>8539</v>
      </c>
      <c r="D20" s="50">
        <v>-3.196916449382158</v>
      </c>
      <c r="E20" s="45">
        <v>3974</v>
      </c>
      <c r="F20" s="45">
        <v>4565</v>
      </c>
      <c r="G20" s="46">
        <v>87.053669222343927</v>
      </c>
    </row>
    <row r="21" spans="1:7" ht="15" customHeight="1" x14ac:dyDescent="0.15">
      <c r="A21" s="28" t="s">
        <v>47</v>
      </c>
      <c r="B21" s="45">
        <v>2407</v>
      </c>
      <c r="C21" s="45">
        <v>8290</v>
      </c>
      <c r="D21" s="50">
        <v>-2.9160323222859716</v>
      </c>
      <c r="E21" s="45">
        <v>3834</v>
      </c>
      <c r="F21" s="45">
        <v>4456</v>
      </c>
      <c r="G21" s="46">
        <v>86.041292639138248</v>
      </c>
    </row>
    <row r="22" spans="1:7" ht="15" customHeight="1" x14ac:dyDescent="0.15">
      <c r="A22" s="28" t="s">
        <v>48</v>
      </c>
      <c r="B22" s="45">
        <v>2413</v>
      </c>
      <c r="C22" s="45">
        <v>8118</v>
      </c>
      <c r="D22" s="50">
        <v>-2.0747889022919139</v>
      </c>
      <c r="E22" s="45">
        <v>3733</v>
      </c>
      <c r="F22" s="45">
        <v>4385</v>
      </c>
      <c r="G22" s="46">
        <v>85.131128848346634</v>
      </c>
    </row>
    <row r="23" spans="1:7" ht="15" customHeight="1" x14ac:dyDescent="0.15">
      <c r="A23" s="27" t="s">
        <v>49</v>
      </c>
      <c r="B23" s="47">
        <v>2380</v>
      </c>
      <c r="C23" s="47">
        <v>7933</v>
      </c>
      <c r="D23" s="48">
        <v>-2.2788864252278813</v>
      </c>
      <c r="E23" s="47">
        <v>3620</v>
      </c>
      <c r="F23" s="47">
        <v>4313</v>
      </c>
      <c r="G23" s="49">
        <v>83.932297704613958</v>
      </c>
    </row>
    <row r="24" spans="1:7" ht="15" customHeight="1" x14ac:dyDescent="0.15">
      <c r="A24" s="28" t="s">
        <v>50</v>
      </c>
      <c r="B24" s="45">
        <v>2373</v>
      </c>
      <c r="C24" s="45">
        <v>7773</v>
      </c>
      <c r="D24" s="50">
        <v>-2.0168914660279853</v>
      </c>
      <c r="E24" s="45">
        <v>3526</v>
      </c>
      <c r="F24" s="45">
        <v>4247</v>
      </c>
      <c r="G24" s="46">
        <v>83.023310572168583</v>
      </c>
    </row>
    <row r="25" spans="1:7" ht="15" customHeight="1" x14ac:dyDescent="0.15">
      <c r="A25" s="28" t="s">
        <v>51</v>
      </c>
      <c r="B25" s="45">
        <v>2363</v>
      </c>
      <c r="C25" s="45">
        <v>7687</v>
      </c>
      <c r="D25" s="50">
        <v>-1.1063939276984485</v>
      </c>
      <c r="E25" s="45">
        <v>3490</v>
      </c>
      <c r="F25" s="45">
        <v>4197</v>
      </c>
      <c r="G25" s="46">
        <v>83.154634262568507</v>
      </c>
    </row>
    <row r="26" spans="1:7" ht="15" customHeight="1" x14ac:dyDescent="0.15">
      <c r="A26" s="28" t="s">
        <v>52</v>
      </c>
      <c r="B26" s="45">
        <v>2357</v>
      </c>
      <c r="C26" s="45">
        <v>7543</v>
      </c>
      <c r="D26" s="50">
        <v>-1.8732925718746003</v>
      </c>
      <c r="E26" s="45">
        <v>3449</v>
      </c>
      <c r="F26" s="45">
        <v>4094</v>
      </c>
      <c r="G26" s="46">
        <v>84.24523693209575</v>
      </c>
    </row>
    <row r="27" spans="1:7" ht="15" customHeight="1" x14ac:dyDescent="0.15">
      <c r="A27" s="28" t="s">
        <v>53</v>
      </c>
      <c r="B27" s="45">
        <v>2373</v>
      </c>
      <c r="C27" s="45">
        <v>7518</v>
      </c>
      <c r="D27" s="50">
        <v>-0.33143311679702947</v>
      </c>
      <c r="E27" s="45">
        <v>3440</v>
      </c>
      <c r="F27" s="45">
        <v>4078</v>
      </c>
      <c r="G27" s="46">
        <v>84.355076017655719</v>
      </c>
    </row>
    <row r="28" spans="1:7" ht="15" customHeight="1" x14ac:dyDescent="0.15">
      <c r="A28" s="27" t="s">
        <v>54</v>
      </c>
      <c r="B28" s="47">
        <v>2384</v>
      </c>
      <c r="C28" s="47">
        <v>7551</v>
      </c>
      <c r="D28" s="48">
        <v>0.43894652833201064</v>
      </c>
      <c r="E28" s="47">
        <v>3474</v>
      </c>
      <c r="F28" s="47">
        <v>4077</v>
      </c>
      <c r="G28" s="49">
        <v>85.209713024282564</v>
      </c>
    </row>
    <row r="29" spans="1:7" ht="15" customHeight="1" x14ac:dyDescent="0.15">
      <c r="A29" s="28" t="s">
        <v>55</v>
      </c>
      <c r="B29" s="45">
        <v>2409</v>
      </c>
      <c r="C29" s="45">
        <v>7464</v>
      </c>
      <c r="D29" s="50">
        <v>-1.1521652761223606</v>
      </c>
      <c r="E29" s="45">
        <v>3445</v>
      </c>
      <c r="F29" s="45">
        <v>4019</v>
      </c>
      <c r="G29" s="46">
        <v>85.717840258770835</v>
      </c>
    </row>
    <row r="30" spans="1:7" ht="15" customHeight="1" x14ac:dyDescent="0.15">
      <c r="A30" s="28" t="s">
        <v>56</v>
      </c>
      <c r="B30" s="45">
        <v>2415</v>
      </c>
      <c r="C30" s="45">
        <v>7473</v>
      </c>
      <c r="D30" s="50">
        <v>0.12057877813505513</v>
      </c>
      <c r="E30" s="45">
        <v>3450</v>
      </c>
      <c r="F30" s="45">
        <v>4023</v>
      </c>
      <c r="G30" s="46">
        <v>85.756897837434749</v>
      </c>
    </row>
    <row r="31" spans="1:7" ht="15" customHeight="1" x14ac:dyDescent="0.15">
      <c r="A31" s="28" t="s">
        <v>57</v>
      </c>
      <c r="B31" s="45">
        <v>2447</v>
      </c>
      <c r="C31" s="45">
        <v>7478</v>
      </c>
      <c r="D31" s="50">
        <v>6.6907533788310047E-2</v>
      </c>
      <c r="E31" s="45">
        <v>3485</v>
      </c>
      <c r="F31" s="45">
        <v>3993</v>
      </c>
      <c r="G31" s="46">
        <v>87.277736038066607</v>
      </c>
    </row>
    <row r="32" spans="1:7" ht="15" customHeight="1" x14ac:dyDescent="0.15">
      <c r="A32" s="28" t="s">
        <v>58</v>
      </c>
      <c r="B32" s="45">
        <v>2481</v>
      </c>
      <c r="C32" s="45">
        <v>7490</v>
      </c>
      <c r="D32" s="50">
        <v>0.16047071409468572</v>
      </c>
      <c r="E32" s="45">
        <v>3493</v>
      </c>
      <c r="F32" s="45">
        <v>3997</v>
      </c>
      <c r="G32" s="46">
        <v>87.390542907180389</v>
      </c>
    </row>
    <row r="33" spans="1:7" ht="15" customHeight="1" x14ac:dyDescent="0.15">
      <c r="A33" s="27" t="s">
        <v>59</v>
      </c>
      <c r="B33" s="47">
        <v>2508</v>
      </c>
      <c r="C33" s="47">
        <v>7507</v>
      </c>
      <c r="D33" s="48">
        <v>0.22696929238985319</v>
      </c>
      <c r="E33" s="47">
        <v>3506</v>
      </c>
      <c r="F33" s="47">
        <v>4001</v>
      </c>
      <c r="G33" s="49">
        <v>87.628092976755809</v>
      </c>
    </row>
    <row r="34" spans="1:7" ht="15" customHeight="1" x14ac:dyDescent="0.15">
      <c r="A34" s="28" t="s">
        <v>60</v>
      </c>
      <c r="B34" s="45">
        <v>2492</v>
      </c>
      <c r="C34" s="45">
        <v>7365</v>
      </c>
      <c r="D34" s="50">
        <v>-1.891567869988009</v>
      </c>
      <c r="E34" s="45">
        <v>3434</v>
      </c>
      <c r="F34" s="45">
        <v>3931</v>
      </c>
      <c r="G34" s="46">
        <v>87.356906639531928</v>
      </c>
    </row>
    <row r="35" spans="1:7" ht="15" customHeight="1" x14ac:dyDescent="0.15">
      <c r="A35" s="28" t="s">
        <v>61</v>
      </c>
      <c r="B35" s="45">
        <v>2527</v>
      </c>
      <c r="C35" s="45">
        <v>7479</v>
      </c>
      <c r="D35" s="50">
        <v>1.5478615071283173</v>
      </c>
      <c r="E35" s="45">
        <v>3503</v>
      </c>
      <c r="F35" s="45">
        <v>3976</v>
      </c>
      <c r="G35" s="46">
        <v>88.103621730382301</v>
      </c>
    </row>
    <row r="36" spans="1:7" ht="15" customHeight="1" x14ac:dyDescent="0.15">
      <c r="A36" s="28" t="s">
        <v>62</v>
      </c>
      <c r="B36" s="45">
        <v>2546</v>
      </c>
      <c r="C36" s="45">
        <v>7469</v>
      </c>
      <c r="D36" s="50">
        <v>-0.13370771493515576</v>
      </c>
      <c r="E36" s="45">
        <v>3510</v>
      </c>
      <c r="F36" s="45">
        <v>3959</v>
      </c>
      <c r="G36" s="46">
        <v>88.658752210154077</v>
      </c>
    </row>
    <row r="37" spans="1:7" ht="15" customHeight="1" x14ac:dyDescent="0.15">
      <c r="A37" s="28" t="s">
        <v>63</v>
      </c>
      <c r="B37" s="45">
        <v>2558</v>
      </c>
      <c r="C37" s="45">
        <v>7459</v>
      </c>
      <c r="D37" s="50">
        <v>-0.1338867318248731</v>
      </c>
      <c r="E37" s="45">
        <v>3515</v>
      </c>
      <c r="F37" s="45">
        <v>3944</v>
      </c>
      <c r="G37" s="46">
        <v>89.122718052738335</v>
      </c>
    </row>
    <row r="38" spans="1:7" ht="15" customHeight="1" x14ac:dyDescent="0.15">
      <c r="A38" s="27" t="s">
        <v>64</v>
      </c>
      <c r="B38" s="47">
        <v>2575</v>
      </c>
      <c r="C38" s="47">
        <v>7517</v>
      </c>
      <c r="D38" s="48">
        <v>0.77758412655852283</v>
      </c>
      <c r="E38" s="47">
        <v>3564</v>
      </c>
      <c r="F38" s="47">
        <v>3953</v>
      </c>
      <c r="G38" s="49">
        <v>90.159372628383508</v>
      </c>
    </row>
    <row r="39" spans="1:7" ht="15" customHeight="1" x14ac:dyDescent="0.15">
      <c r="A39" s="28" t="s">
        <v>65</v>
      </c>
      <c r="B39" s="45">
        <v>2557</v>
      </c>
      <c r="C39" s="45">
        <v>7473</v>
      </c>
      <c r="D39" s="50">
        <v>-0.58533989623519744</v>
      </c>
      <c r="E39" s="45">
        <v>3538</v>
      </c>
      <c r="F39" s="45">
        <v>3935</v>
      </c>
      <c r="G39" s="46">
        <v>89.911054637865305</v>
      </c>
    </row>
    <row r="40" spans="1:7" ht="15" customHeight="1" x14ac:dyDescent="0.15">
      <c r="A40" s="28" t="s">
        <v>66</v>
      </c>
      <c r="B40" s="45">
        <v>2660</v>
      </c>
      <c r="C40" s="45">
        <v>7573</v>
      </c>
      <c r="D40" s="50">
        <v>1.3381506757660873</v>
      </c>
      <c r="E40" s="45">
        <v>3586</v>
      </c>
      <c r="F40" s="45">
        <v>3987</v>
      </c>
      <c r="G40" s="46">
        <v>89.942312515675951</v>
      </c>
    </row>
    <row r="41" spans="1:7" ht="15" customHeight="1" x14ac:dyDescent="0.15">
      <c r="A41" s="28" t="s">
        <v>67</v>
      </c>
      <c r="B41" s="45">
        <v>2657</v>
      </c>
      <c r="C41" s="45">
        <v>7514</v>
      </c>
      <c r="D41" s="50">
        <v>-0.7790835864254575</v>
      </c>
      <c r="E41" s="45">
        <v>3542</v>
      </c>
      <c r="F41" s="45">
        <v>3972</v>
      </c>
      <c r="G41" s="46">
        <v>89.174219536757306</v>
      </c>
    </row>
    <row r="42" spans="1:7" ht="15" customHeight="1" x14ac:dyDescent="0.15">
      <c r="A42" s="28" t="s">
        <v>34</v>
      </c>
      <c r="B42" s="45">
        <v>2646</v>
      </c>
      <c r="C42" s="45">
        <v>7472</v>
      </c>
      <c r="D42" s="50">
        <v>-0.55895661431993915</v>
      </c>
      <c r="E42" s="45">
        <v>3528</v>
      </c>
      <c r="F42" s="45">
        <v>3944</v>
      </c>
      <c r="G42" s="46">
        <v>89.452332657200799</v>
      </c>
    </row>
    <row r="43" spans="1:7" ht="15" customHeight="1" x14ac:dyDescent="0.15">
      <c r="A43" s="27" t="s">
        <v>68</v>
      </c>
      <c r="B43" s="47">
        <v>2641</v>
      </c>
      <c r="C43" s="47">
        <v>7392</v>
      </c>
      <c r="D43" s="48">
        <v>-1.0706638115631648</v>
      </c>
      <c r="E43" s="47">
        <v>3498</v>
      </c>
      <c r="F43" s="47">
        <v>3894</v>
      </c>
      <c r="G43" s="49">
        <v>89.830508474576277</v>
      </c>
    </row>
    <row r="44" spans="1:7" ht="15" customHeight="1" x14ac:dyDescent="0.15">
      <c r="A44" s="28" t="s">
        <v>69</v>
      </c>
      <c r="B44" s="45">
        <v>2667</v>
      </c>
      <c r="C44" s="45">
        <v>7387</v>
      </c>
      <c r="D44" s="50">
        <v>-6.7640692640694056E-2</v>
      </c>
      <c r="E44" s="45">
        <v>3507</v>
      </c>
      <c r="F44" s="45">
        <v>3880</v>
      </c>
      <c r="G44" s="46">
        <v>90.386597938144334</v>
      </c>
    </row>
    <row r="45" spans="1:7" ht="15" customHeight="1" x14ac:dyDescent="0.15">
      <c r="A45" s="28" t="s">
        <v>70</v>
      </c>
      <c r="B45" s="45">
        <v>2684</v>
      </c>
      <c r="C45" s="45">
        <v>7377</v>
      </c>
      <c r="D45" s="50">
        <v>-0.13537295248409009</v>
      </c>
      <c r="E45" s="45">
        <v>3498</v>
      </c>
      <c r="F45" s="45">
        <v>3879</v>
      </c>
      <c r="G45" s="46">
        <v>90.177880897138436</v>
      </c>
    </row>
    <row r="46" spans="1:7" ht="15" customHeight="1" x14ac:dyDescent="0.15">
      <c r="A46" s="28" t="s">
        <v>71</v>
      </c>
      <c r="B46" s="45">
        <v>2692</v>
      </c>
      <c r="C46" s="45">
        <v>7324</v>
      </c>
      <c r="D46" s="50">
        <v>-0.71844923410600359</v>
      </c>
      <c r="E46" s="45">
        <v>3493</v>
      </c>
      <c r="F46" s="45">
        <v>3831</v>
      </c>
      <c r="G46" s="46">
        <v>91.177238318976777</v>
      </c>
    </row>
    <row r="47" spans="1:7" ht="15" customHeight="1" x14ac:dyDescent="0.15">
      <c r="A47" s="28" t="s">
        <v>72</v>
      </c>
      <c r="B47" s="45">
        <v>2712</v>
      </c>
      <c r="C47" s="45">
        <v>7298</v>
      </c>
      <c r="D47" s="50">
        <v>-0.35499726925178265</v>
      </c>
      <c r="E47" s="45">
        <v>3479</v>
      </c>
      <c r="F47" s="45">
        <v>3819</v>
      </c>
      <c r="G47" s="46">
        <v>91.097145849698876</v>
      </c>
    </row>
    <row r="48" spans="1:7" ht="15" customHeight="1" x14ac:dyDescent="0.15">
      <c r="A48" s="27" t="s">
        <v>73</v>
      </c>
      <c r="B48" s="47">
        <v>2735</v>
      </c>
      <c r="C48" s="47">
        <v>7348</v>
      </c>
      <c r="D48" s="48">
        <v>0.685119210742684</v>
      </c>
      <c r="E48" s="47">
        <v>3513</v>
      </c>
      <c r="F48" s="47">
        <v>3835</v>
      </c>
      <c r="G48" s="49">
        <v>91.603650586701434</v>
      </c>
    </row>
    <row r="49" spans="1:13" ht="15" customHeight="1" x14ac:dyDescent="0.15">
      <c r="A49" s="28" t="s">
        <v>74</v>
      </c>
      <c r="B49" s="45">
        <v>2764</v>
      </c>
      <c r="C49" s="45">
        <v>7396</v>
      </c>
      <c r="D49" s="50">
        <v>0.65323897659226304</v>
      </c>
      <c r="E49" s="45">
        <v>3537</v>
      </c>
      <c r="F49" s="45">
        <v>3859</v>
      </c>
      <c r="G49" s="46">
        <v>91.655869396216644</v>
      </c>
    </row>
    <row r="50" spans="1:13" ht="15" customHeight="1" x14ac:dyDescent="0.15">
      <c r="A50" s="28" t="s">
        <v>75</v>
      </c>
      <c r="B50" s="45">
        <v>2767</v>
      </c>
      <c r="C50" s="45">
        <v>7381</v>
      </c>
      <c r="D50" s="50">
        <v>-0.20281233098971541</v>
      </c>
      <c r="E50" s="45">
        <v>3517</v>
      </c>
      <c r="F50" s="45">
        <v>3864</v>
      </c>
      <c r="G50" s="46">
        <v>91.019668737060044</v>
      </c>
    </row>
    <row r="51" spans="1:13" ht="15" customHeight="1" x14ac:dyDescent="0.15">
      <c r="A51" s="28" t="s">
        <v>76</v>
      </c>
      <c r="B51" s="45">
        <v>2792</v>
      </c>
      <c r="C51" s="45">
        <v>7401</v>
      </c>
      <c r="D51" s="50">
        <v>0.2709659937677884</v>
      </c>
      <c r="E51" s="45">
        <v>3515</v>
      </c>
      <c r="F51" s="45">
        <v>3886</v>
      </c>
      <c r="G51" s="46">
        <v>90.452907874421001</v>
      </c>
    </row>
    <row r="52" spans="1:13" ht="15" customHeight="1" x14ac:dyDescent="0.15">
      <c r="A52" s="28" t="s">
        <v>77</v>
      </c>
      <c r="B52" s="45">
        <v>2814</v>
      </c>
      <c r="C52" s="45">
        <v>7384</v>
      </c>
      <c r="D52" s="50">
        <v>-0.22969868936630178</v>
      </c>
      <c r="E52" s="45">
        <v>3497</v>
      </c>
      <c r="F52" s="45">
        <v>3887</v>
      </c>
      <c r="G52" s="46">
        <v>89.966555183946483</v>
      </c>
    </row>
    <row r="53" spans="1:13" ht="15" customHeight="1" x14ac:dyDescent="0.15">
      <c r="A53" s="27" t="s">
        <v>78</v>
      </c>
      <c r="B53" s="47">
        <v>2797</v>
      </c>
      <c r="C53" s="47">
        <v>7353</v>
      </c>
      <c r="D53" s="48">
        <v>-0.419826652221019</v>
      </c>
      <c r="E53" s="47">
        <v>3478</v>
      </c>
      <c r="F53" s="47">
        <v>3875</v>
      </c>
      <c r="G53" s="49">
        <v>89.754838709677415</v>
      </c>
    </row>
    <row r="54" spans="1:13" ht="15" customHeight="1" x14ac:dyDescent="0.15">
      <c r="A54" s="28" t="s">
        <v>79</v>
      </c>
      <c r="B54" s="45">
        <v>2805</v>
      </c>
      <c r="C54" s="45">
        <v>7331</v>
      </c>
      <c r="D54" s="50">
        <v>-0.29919760641914195</v>
      </c>
      <c r="E54" s="45">
        <v>3468</v>
      </c>
      <c r="F54" s="45">
        <v>3863</v>
      </c>
      <c r="G54" s="46">
        <v>89.774786435412892</v>
      </c>
    </row>
    <row r="55" spans="1:13" ht="15" customHeight="1" x14ac:dyDescent="0.15">
      <c r="A55" s="28" t="s">
        <v>80</v>
      </c>
      <c r="B55" s="45">
        <v>2827</v>
      </c>
      <c r="C55" s="45">
        <v>7305</v>
      </c>
      <c r="D55" s="50">
        <v>-0.35465830036829971</v>
      </c>
      <c r="E55" s="45">
        <v>3434</v>
      </c>
      <c r="F55" s="45">
        <v>3871</v>
      </c>
      <c r="G55" s="46">
        <v>88.710927408938261</v>
      </c>
      <c r="M55" s="34"/>
    </row>
    <row r="56" spans="1:13" ht="15" customHeight="1" x14ac:dyDescent="0.15">
      <c r="A56" s="28" t="s">
        <v>81</v>
      </c>
      <c r="B56" s="45">
        <v>2886</v>
      </c>
      <c r="C56" s="45">
        <v>7418</v>
      </c>
      <c r="D56" s="50">
        <v>1.5468856947296246</v>
      </c>
      <c r="E56" s="45">
        <v>3476</v>
      </c>
      <c r="F56" s="45">
        <v>3942</v>
      </c>
      <c r="G56" s="46">
        <v>88.178589548452564</v>
      </c>
      <c r="M56" s="34"/>
    </row>
    <row r="57" spans="1:13" ht="15" customHeight="1" x14ac:dyDescent="0.15">
      <c r="A57" s="29" t="s">
        <v>82</v>
      </c>
      <c r="B57" s="51">
        <v>2899</v>
      </c>
      <c r="C57" s="51">
        <v>7335</v>
      </c>
      <c r="D57" s="52">
        <v>-1.1188999730385518</v>
      </c>
      <c r="E57" s="51">
        <v>3421</v>
      </c>
      <c r="F57" s="51">
        <v>3914</v>
      </c>
      <c r="G57" s="53">
        <v>87.404190086867644</v>
      </c>
      <c r="M57" s="34"/>
    </row>
    <row r="58" spans="1:13" ht="15" customHeight="1" x14ac:dyDescent="0.15">
      <c r="A58" s="100" t="s">
        <v>99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58:G58"/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4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9.625" defaultRowHeight="15" customHeight="1" x14ac:dyDescent="0.15"/>
  <cols>
    <col min="1" max="1" width="16.375" style="31" bestFit="1" customWidth="1"/>
    <col min="2" max="7" width="13.875" style="60" customWidth="1"/>
    <col min="8" max="8" width="2.625" style="60" customWidth="1"/>
    <col min="9" max="9" width="10.625" style="60" customWidth="1"/>
    <col min="10" max="12" width="9.625" style="60"/>
    <col min="13" max="14" width="7.625" style="60" customWidth="1"/>
    <col min="15" max="256" width="9.625" style="60"/>
    <col min="257" max="257" width="13.75" style="60" customWidth="1"/>
    <col min="258" max="258" width="11.875" style="60" customWidth="1"/>
    <col min="259" max="259" width="14.625" style="60" customWidth="1"/>
    <col min="260" max="260" width="9.625" style="60"/>
    <col min="261" max="262" width="12.625" style="60" customWidth="1"/>
    <col min="263" max="263" width="10.625" style="60" customWidth="1"/>
    <col min="264" max="264" width="2.625" style="60" customWidth="1"/>
    <col min="265" max="265" width="10.625" style="60" customWidth="1"/>
    <col min="266" max="268" width="9.625" style="60"/>
    <col min="269" max="270" width="7.625" style="60" customWidth="1"/>
    <col min="271" max="512" width="9.625" style="60"/>
    <col min="513" max="513" width="13.75" style="60" customWidth="1"/>
    <col min="514" max="514" width="11.875" style="60" customWidth="1"/>
    <col min="515" max="515" width="14.625" style="60" customWidth="1"/>
    <col min="516" max="516" width="9.625" style="60"/>
    <col min="517" max="518" width="12.625" style="60" customWidth="1"/>
    <col min="519" max="519" width="10.625" style="60" customWidth="1"/>
    <col min="520" max="520" width="2.625" style="60" customWidth="1"/>
    <col min="521" max="521" width="10.625" style="60" customWidth="1"/>
    <col min="522" max="524" width="9.625" style="60"/>
    <col min="525" max="526" width="7.625" style="60" customWidth="1"/>
    <col min="527" max="768" width="9.625" style="60"/>
    <col min="769" max="769" width="13.75" style="60" customWidth="1"/>
    <col min="770" max="770" width="11.875" style="60" customWidth="1"/>
    <col min="771" max="771" width="14.625" style="60" customWidth="1"/>
    <col min="772" max="772" width="9.625" style="60"/>
    <col min="773" max="774" width="12.625" style="60" customWidth="1"/>
    <col min="775" max="775" width="10.625" style="60" customWidth="1"/>
    <col min="776" max="776" width="2.625" style="60" customWidth="1"/>
    <col min="777" max="777" width="10.625" style="60" customWidth="1"/>
    <col min="778" max="780" width="9.625" style="60"/>
    <col min="781" max="782" width="7.625" style="60" customWidth="1"/>
    <col min="783" max="1024" width="9.625" style="60"/>
    <col min="1025" max="1025" width="13.75" style="60" customWidth="1"/>
    <col min="1026" max="1026" width="11.875" style="60" customWidth="1"/>
    <col min="1027" max="1027" width="14.625" style="60" customWidth="1"/>
    <col min="1028" max="1028" width="9.625" style="60"/>
    <col min="1029" max="1030" width="12.625" style="60" customWidth="1"/>
    <col min="1031" max="1031" width="10.625" style="60" customWidth="1"/>
    <col min="1032" max="1032" width="2.625" style="60" customWidth="1"/>
    <col min="1033" max="1033" width="10.625" style="60" customWidth="1"/>
    <col min="1034" max="1036" width="9.625" style="60"/>
    <col min="1037" max="1038" width="7.625" style="60" customWidth="1"/>
    <col min="1039" max="1280" width="9.625" style="60"/>
    <col min="1281" max="1281" width="13.75" style="60" customWidth="1"/>
    <col min="1282" max="1282" width="11.875" style="60" customWidth="1"/>
    <col min="1283" max="1283" width="14.625" style="60" customWidth="1"/>
    <col min="1284" max="1284" width="9.625" style="60"/>
    <col min="1285" max="1286" width="12.625" style="60" customWidth="1"/>
    <col min="1287" max="1287" width="10.625" style="60" customWidth="1"/>
    <col min="1288" max="1288" width="2.625" style="60" customWidth="1"/>
    <col min="1289" max="1289" width="10.625" style="60" customWidth="1"/>
    <col min="1290" max="1292" width="9.625" style="60"/>
    <col min="1293" max="1294" width="7.625" style="60" customWidth="1"/>
    <col min="1295" max="1536" width="9.625" style="60"/>
    <col min="1537" max="1537" width="13.75" style="60" customWidth="1"/>
    <col min="1538" max="1538" width="11.875" style="60" customWidth="1"/>
    <col min="1539" max="1539" width="14.625" style="60" customWidth="1"/>
    <col min="1540" max="1540" width="9.625" style="60"/>
    <col min="1541" max="1542" width="12.625" style="60" customWidth="1"/>
    <col min="1543" max="1543" width="10.625" style="60" customWidth="1"/>
    <col min="1544" max="1544" width="2.625" style="60" customWidth="1"/>
    <col min="1545" max="1545" width="10.625" style="60" customWidth="1"/>
    <col min="1546" max="1548" width="9.625" style="60"/>
    <col min="1549" max="1550" width="7.625" style="60" customWidth="1"/>
    <col min="1551" max="1792" width="9.625" style="60"/>
    <col min="1793" max="1793" width="13.75" style="60" customWidth="1"/>
    <col min="1794" max="1794" width="11.875" style="60" customWidth="1"/>
    <col min="1795" max="1795" width="14.625" style="60" customWidth="1"/>
    <col min="1796" max="1796" width="9.625" style="60"/>
    <col min="1797" max="1798" width="12.625" style="60" customWidth="1"/>
    <col min="1799" max="1799" width="10.625" style="60" customWidth="1"/>
    <col min="1800" max="1800" width="2.625" style="60" customWidth="1"/>
    <col min="1801" max="1801" width="10.625" style="60" customWidth="1"/>
    <col min="1802" max="1804" width="9.625" style="60"/>
    <col min="1805" max="1806" width="7.625" style="60" customWidth="1"/>
    <col min="1807" max="2048" width="9.625" style="60"/>
    <col min="2049" max="2049" width="13.75" style="60" customWidth="1"/>
    <col min="2050" max="2050" width="11.875" style="60" customWidth="1"/>
    <col min="2051" max="2051" width="14.625" style="60" customWidth="1"/>
    <col min="2052" max="2052" width="9.625" style="60"/>
    <col min="2053" max="2054" width="12.625" style="60" customWidth="1"/>
    <col min="2055" max="2055" width="10.625" style="60" customWidth="1"/>
    <col min="2056" max="2056" width="2.625" style="60" customWidth="1"/>
    <col min="2057" max="2057" width="10.625" style="60" customWidth="1"/>
    <col min="2058" max="2060" width="9.625" style="60"/>
    <col min="2061" max="2062" width="7.625" style="60" customWidth="1"/>
    <col min="2063" max="2304" width="9.625" style="60"/>
    <col min="2305" max="2305" width="13.75" style="60" customWidth="1"/>
    <col min="2306" max="2306" width="11.875" style="60" customWidth="1"/>
    <col min="2307" max="2307" width="14.625" style="60" customWidth="1"/>
    <col min="2308" max="2308" width="9.625" style="60"/>
    <col min="2309" max="2310" width="12.625" style="60" customWidth="1"/>
    <col min="2311" max="2311" width="10.625" style="60" customWidth="1"/>
    <col min="2312" max="2312" width="2.625" style="60" customWidth="1"/>
    <col min="2313" max="2313" width="10.625" style="60" customWidth="1"/>
    <col min="2314" max="2316" width="9.625" style="60"/>
    <col min="2317" max="2318" width="7.625" style="60" customWidth="1"/>
    <col min="2319" max="2560" width="9.625" style="60"/>
    <col min="2561" max="2561" width="13.75" style="60" customWidth="1"/>
    <col min="2562" max="2562" width="11.875" style="60" customWidth="1"/>
    <col min="2563" max="2563" width="14.625" style="60" customWidth="1"/>
    <col min="2564" max="2564" width="9.625" style="60"/>
    <col min="2565" max="2566" width="12.625" style="60" customWidth="1"/>
    <col min="2567" max="2567" width="10.625" style="60" customWidth="1"/>
    <col min="2568" max="2568" width="2.625" style="60" customWidth="1"/>
    <col min="2569" max="2569" width="10.625" style="60" customWidth="1"/>
    <col min="2570" max="2572" width="9.625" style="60"/>
    <col min="2573" max="2574" width="7.625" style="60" customWidth="1"/>
    <col min="2575" max="2816" width="9.625" style="60"/>
    <col min="2817" max="2817" width="13.75" style="60" customWidth="1"/>
    <col min="2818" max="2818" width="11.875" style="60" customWidth="1"/>
    <col min="2819" max="2819" width="14.625" style="60" customWidth="1"/>
    <col min="2820" max="2820" width="9.625" style="60"/>
    <col min="2821" max="2822" width="12.625" style="60" customWidth="1"/>
    <col min="2823" max="2823" width="10.625" style="60" customWidth="1"/>
    <col min="2824" max="2824" width="2.625" style="60" customWidth="1"/>
    <col min="2825" max="2825" width="10.625" style="60" customWidth="1"/>
    <col min="2826" max="2828" width="9.625" style="60"/>
    <col min="2829" max="2830" width="7.625" style="60" customWidth="1"/>
    <col min="2831" max="3072" width="9.625" style="60"/>
    <col min="3073" max="3073" width="13.75" style="60" customWidth="1"/>
    <col min="3074" max="3074" width="11.875" style="60" customWidth="1"/>
    <col min="3075" max="3075" width="14.625" style="60" customWidth="1"/>
    <col min="3076" max="3076" width="9.625" style="60"/>
    <col min="3077" max="3078" width="12.625" style="60" customWidth="1"/>
    <col min="3079" max="3079" width="10.625" style="60" customWidth="1"/>
    <col min="3080" max="3080" width="2.625" style="60" customWidth="1"/>
    <col min="3081" max="3081" width="10.625" style="60" customWidth="1"/>
    <col min="3082" max="3084" width="9.625" style="60"/>
    <col min="3085" max="3086" width="7.625" style="60" customWidth="1"/>
    <col min="3087" max="3328" width="9.625" style="60"/>
    <col min="3329" max="3329" width="13.75" style="60" customWidth="1"/>
    <col min="3330" max="3330" width="11.875" style="60" customWidth="1"/>
    <col min="3331" max="3331" width="14.625" style="60" customWidth="1"/>
    <col min="3332" max="3332" width="9.625" style="60"/>
    <col min="3333" max="3334" width="12.625" style="60" customWidth="1"/>
    <col min="3335" max="3335" width="10.625" style="60" customWidth="1"/>
    <col min="3336" max="3336" width="2.625" style="60" customWidth="1"/>
    <col min="3337" max="3337" width="10.625" style="60" customWidth="1"/>
    <col min="3338" max="3340" width="9.625" style="60"/>
    <col min="3341" max="3342" width="7.625" style="60" customWidth="1"/>
    <col min="3343" max="3584" width="9.625" style="60"/>
    <col min="3585" max="3585" width="13.75" style="60" customWidth="1"/>
    <col min="3586" max="3586" width="11.875" style="60" customWidth="1"/>
    <col min="3587" max="3587" width="14.625" style="60" customWidth="1"/>
    <col min="3588" max="3588" width="9.625" style="60"/>
    <col min="3589" max="3590" width="12.625" style="60" customWidth="1"/>
    <col min="3591" max="3591" width="10.625" style="60" customWidth="1"/>
    <col min="3592" max="3592" width="2.625" style="60" customWidth="1"/>
    <col min="3593" max="3593" width="10.625" style="60" customWidth="1"/>
    <col min="3594" max="3596" width="9.625" style="60"/>
    <col min="3597" max="3598" width="7.625" style="60" customWidth="1"/>
    <col min="3599" max="3840" width="9.625" style="60"/>
    <col min="3841" max="3841" width="13.75" style="60" customWidth="1"/>
    <col min="3842" max="3842" width="11.875" style="60" customWidth="1"/>
    <col min="3843" max="3843" width="14.625" style="60" customWidth="1"/>
    <col min="3844" max="3844" width="9.625" style="60"/>
    <col min="3845" max="3846" width="12.625" style="60" customWidth="1"/>
    <col min="3847" max="3847" width="10.625" style="60" customWidth="1"/>
    <col min="3848" max="3848" width="2.625" style="60" customWidth="1"/>
    <col min="3849" max="3849" width="10.625" style="60" customWidth="1"/>
    <col min="3850" max="3852" width="9.625" style="60"/>
    <col min="3853" max="3854" width="7.625" style="60" customWidth="1"/>
    <col min="3855" max="4096" width="9.625" style="60"/>
    <col min="4097" max="4097" width="13.75" style="60" customWidth="1"/>
    <col min="4098" max="4098" width="11.875" style="60" customWidth="1"/>
    <col min="4099" max="4099" width="14.625" style="60" customWidth="1"/>
    <col min="4100" max="4100" width="9.625" style="60"/>
    <col min="4101" max="4102" width="12.625" style="60" customWidth="1"/>
    <col min="4103" max="4103" width="10.625" style="60" customWidth="1"/>
    <col min="4104" max="4104" width="2.625" style="60" customWidth="1"/>
    <col min="4105" max="4105" width="10.625" style="60" customWidth="1"/>
    <col min="4106" max="4108" width="9.625" style="60"/>
    <col min="4109" max="4110" width="7.625" style="60" customWidth="1"/>
    <col min="4111" max="4352" width="9.625" style="60"/>
    <col min="4353" max="4353" width="13.75" style="60" customWidth="1"/>
    <col min="4354" max="4354" width="11.875" style="60" customWidth="1"/>
    <col min="4355" max="4355" width="14.625" style="60" customWidth="1"/>
    <col min="4356" max="4356" width="9.625" style="60"/>
    <col min="4357" max="4358" width="12.625" style="60" customWidth="1"/>
    <col min="4359" max="4359" width="10.625" style="60" customWidth="1"/>
    <col min="4360" max="4360" width="2.625" style="60" customWidth="1"/>
    <col min="4361" max="4361" width="10.625" style="60" customWidth="1"/>
    <col min="4362" max="4364" width="9.625" style="60"/>
    <col min="4365" max="4366" width="7.625" style="60" customWidth="1"/>
    <col min="4367" max="4608" width="9.625" style="60"/>
    <col min="4609" max="4609" width="13.75" style="60" customWidth="1"/>
    <col min="4610" max="4610" width="11.875" style="60" customWidth="1"/>
    <col min="4611" max="4611" width="14.625" style="60" customWidth="1"/>
    <col min="4612" max="4612" width="9.625" style="60"/>
    <col min="4613" max="4614" width="12.625" style="60" customWidth="1"/>
    <col min="4615" max="4615" width="10.625" style="60" customWidth="1"/>
    <col min="4616" max="4616" width="2.625" style="60" customWidth="1"/>
    <col min="4617" max="4617" width="10.625" style="60" customWidth="1"/>
    <col min="4618" max="4620" width="9.625" style="60"/>
    <col min="4621" max="4622" width="7.625" style="60" customWidth="1"/>
    <col min="4623" max="4864" width="9.625" style="60"/>
    <col min="4865" max="4865" width="13.75" style="60" customWidth="1"/>
    <col min="4866" max="4866" width="11.875" style="60" customWidth="1"/>
    <col min="4867" max="4867" width="14.625" style="60" customWidth="1"/>
    <col min="4868" max="4868" width="9.625" style="60"/>
    <col min="4869" max="4870" width="12.625" style="60" customWidth="1"/>
    <col min="4871" max="4871" width="10.625" style="60" customWidth="1"/>
    <col min="4872" max="4872" width="2.625" style="60" customWidth="1"/>
    <col min="4873" max="4873" width="10.625" style="60" customWidth="1"/>
    <col min="4874" max="4876" width="9.625" style="60"/>
    <col min="4877" max="4878" width="7.625" style="60" customWidth="1"/>
    <col min="4879" max="5120" width="9.625" style="60"/>
    <col min="5121" max="5121" width="13.75" style="60" customWidth="1"/>
    <col min="5122" max="5122" width="11.875" style="60" customWidth="1"/>
    <col min="5123" max="5123" width="14.625" style="60" customWidth="1"/>
    <col min="5124" max="5124" width="9.625" style="60"/>
    <col min="5125" max="5126" width="12.625" style="60" customWidth="1"/>
    <col min="5127" max="5127" width="10.625" style="60" customWidth="1"/>
    <col min="5128" max="5128" width="2.625" style="60" customWidth="1"/>
    <col min="5129" max="5129" width="10.625" style="60" customWidth="1"/>
    <col min="5130" max="5132" width="9.625" style="60"/>
    <col min="5133" max="5134" width="7.625" style="60" customWidth="1"/>
    <col min="5135" max="5376" width="9.625" style="60"/>
    <col min="5377" max="5377" width="13.75" style="60" customWidth="1"/>
    <col min="5378" max="5378" width="11.875" style="60" customWidth="1"/>
    <col min="5379" max="5379" width="14.625" style="60" customWidth="1"/>
    <col min="5380" max="5380" width="9.625" style="60"/>
    <col min="5381" max="5382" width="12.625" style="60" customWidth="1"/>
    <col min="5383" max="5383" width="10.625" style="60" customWidth="1"/>
    <col min="5384" max="5384" width="2.625" style="60" customWidth="1"/>
    <col min="5385" max="5385" width="10.625" style="60" customWidth="1"/>
    <col min="5386" max="5388" width="9.625" style="60"/>
    <col min="5389" max="5390" width="7.625" style="60" customWidth="1"/>
    <col min="5391" max="5632" width="9.625" style="60"/>
    <col min="5633" max="5633" width="13.75" style="60" customWidth="1"/>
    <col min="5634" max="5634" width="11.875" style="60" customWidth="1"/>
    <col min="5635" max="5635" width="14.625" style="60" customWidth="1"/>
    <col min="5636" max="5636" width="9.625" style="60"/>
    <col min="5637" max="5638" width="12.625" style="60" customWidth="1"/>
    <col min="5639" max="5639" width="10.625" style="60" customWidth="1"/>
    <col min="5640" max="5640" width="2.625" style="60" customWidth="1"/>
    <col min="5641" max="5641" width="10.625" style="60" customWidth="1"/>
    <col min="5642" max="5644" width="9.625" style="60"/>
    <col min="5645" max="5646" width="7.625" style="60" customWidth="1"/>
    <col min="5647" max="5888" width="9.625" style="60"/>
    <col min="5889" max="5889" width="13.75" style="60" customWidth="1"/>
    <col min="5890" max="5890" width="11.875" style="60" customWidth="1"/>
    <col min="5891" max="5891" width="14.625" style="60" customWidth="1"/>
    <col min="5892" max="5892" width="9.625" style="60"/>
    <col min="5893" max="5894" width="12.625" style="60" customWidth="1"/>
    <col min="5895" max="5895" width="10.625" style="60" customWidth="1"/>
    <col min="5896" max="5896" width="2.625" style="60" customWidth="1"/>
    <col min="5897" max="5897" width="10.625" style="60" customWidth="1"/>
    <col min="5898" max="5900" width="9.625" style="60"/>
    <col min="5901" max="5902" width="7.625" style="60" customWidth="1"/>
    <col min="5903" max="6144" width="9.625" style="60"/>
    <col min="6145" max="6145" width="13.75" style="60" customWidth="1"/>
    <col min="6146" max="6146" width="11.875" style="60" customWidth="1"/>
    <col min="6147" max="6147" width="14.625" style="60" customWidth="1"/>
    <col min="6148" max="6148" width="9.625" style="60"/>
    <col min="6149" max="6150" width="12.625" style="60" customWidth="1"/>
    <col min="6151" max="6151" width="10.625" style="60" customWidth="1"/>
    <col min="6152" max="6152" width="2.625" style="60" customWidth="1"/>
    <col min="6153" max="6153" width="10.625" style="60" customWidth="1"/>
    <col min="6154" max="6156" width="9.625" style="60"/>
    <col min="6157" max="6158" width="7.625" style="60" customWidth="1"/>
    <col min="6159" max="6400" width="9.625" style="60"/>
    <col min="6401" max="6401" width="13.75" style="60" customWidth="1"/>
    <col min="6402" max="6402" width="11.875" style="60" customWidth="1"/>
    <col min="6403" max="6403" width="14.625" style="60" customWidth="1"/>
    <col min="6404" max="6404" width="9.625" style="60"/>
    <col min="6405" max="6406" width="12.625" style="60" customWidth="1"/>
    <col min="6407" max="6407" width="10.625" style="60" customWidth="1"/>
    <col min="6408" max="6408" width="2.625" style="60" customWidth="1"/>
    <col min="6409" max="6409" width="10.625" style="60" customWidth="1"/>
    <col min="6410" max="6412" width="9.625" style="60"/>
    <col min="6413" max="6414" width="7.625" style="60" customWidth="1"/>
    <col min="6415" max="6656" width="9.625" style="60"/>
    <col min="6657" max="6657" width="13.75" style="60" customWidth="1"/>
    <col min="6658" max="6658" width="11.875" style="60" customWidth="1"/>
    <col min="6659" max="6659" width="14.625" style="60" customWidth="1"/>
    <col min="6660" max="6660" width="9.625" style="60"/>
    <col min="6661" max="6662" width="12.625" style="60" customWidth="1"/>
    <col min="6663" max="6663" width="10.625" style="60" customWidth="1"/>
    <col min="6664" max="6664" width="2.625" style="60" customWidth="1"/>
    <col min="6665" max="6665" width="10.625" style="60" customWidth="1"/>
    <col min="6666" max="6668" width="9.625" style="60"/>
    <col min="6669" max="6670" width="7.625" style="60" customWidth="1"/>
    <col min="6671" max="6912" width="9.625" style="60"/>
    <col min="6913" max="6913" width="13.75" style="60" customWidth="1"/>
    <col min="6914" max="6914" width="11.875" style="60" customWidth="1"/>
    <col min="6915" max="6915" width="14.625" style="60" customWidth="1"/>
    <col min="6916" max="6916" width="9.625" style="60"/>
    <col min="6917" max="6918" width="12.625" style="60" customWidth="1"/>
    <col min="6919" max="6919" width="10.625" style="60" customWidth="1"/>
    <col min="6920" max="6920" width="2.625" style="60" customWidth="1"/>
    <col min="6921" max="6921" width="10.625" style="60" customWidth="1"/>
    <col min="6922" max="6924" width="9.625" style="60"/>
    <col min="6925" max="6926" width="7.625" style="60" customWidth="1"/>
    <col min="6927" max="7168" width="9.625" style="60"/>
    <col min="7169" max="7169" width="13.75" style="60" customWidth="1"/>
    <col min="7170" max="7170" width="11.875" style="60" customWidth="1"/>
    <col min="7171" max="7171" width="14.625" style="60" customWidth="1"/>
    <col min="7172" max="7172" width="9.625" style="60"/>
    <col min="7173" max="7174" width="12.625" style="60" customWidth="1"/>
    <col min="7175" max="7175" width="10.625" style="60" customWidth="1"/>
    <col min="7176" max="7176" width="2.625" style="60" customWidth="1"/>
    <col min="7177" max="7177" width="10.625" style="60" customWidth="1"/>
    <col min="7178" max="7180" width="9.625" style="60"/>
    <col min="7181" max="7182" width="7.625" style="60" customWidth="1"/>
    <col min="7183" max="7424" width="9.625" style="60"/>
    <col min="7425" max="7425" width="13.75" style="60" customWidth="1"/>
    <col min="7426" max="7426" width="11.875" style="60" customWidth="1"/>
    <col min="7427" max="7427" width="14.625" style="60" customWidth="1"/>
    <col min="7428" max="7428" width="9.625" style="60"/>
    <col min="7429" max="7430" width="12.625" style="60" customWidth="1"/>
    <col min="7431" max="7431" width="10.625" style="60" customWidth="1"/>
    <col min="7432" max="7432" width="2.625" style="60" customWidth="1"/>
    <col min="7433" max="7433" width="10.625" style="60" customWidth="1"/>
    <col min="7434" max="7436" width="9.625" style="60"/>
    <col min="7437" max="7438" width="7.625" style="60" customWidth="1"/>
    <col min="7439" max="7680" width="9.625" style="60"/>
    <col min="7681" max="7681" width="13.75" style="60" customWidth="1"/>
    <col min="7682" max="7682" width="11.875" style="60" customWidth="1"/>
    <col min="7683" max="7683" width="14.625" style="60" customWidth="1"/>
    <col min="7684" max="7684" width="9.625" style="60"/>
    <col min="7685" max="7686" width="12.625" style="60" customWidth="1"/>
    <col min="7687" max="7687" width="10.625" style="60" customWidth="1"/>
    <col min="7688" max="7688" width="2.625" style="60" customWidth="1"/>
    <col min="7689" max="7689" width="10.625" style="60" customWidth="1"/>
    <col min="7690" max="7692" width="9.625" style="60"/>
    <col min="7693" max="7694" width="7.625" style="60" customWidth="1"/>
    <col min="7695" max="7936" width="9.625" style="60"/>
    <col min="7937" max="7937" width="13.75" style="60" customWidth="1"/>
    <col min="7938" max="7938" width="11.875" style="60" customWidth="1"/>
    <col min="7939" max="7939" width="14.625" style="60" customWidth="1"/>
    <col min="7940" max="7940" width="9.625" style="60"/>
    <col min="7941" max="7942" width="12.625" style="60" customWidth="1"/>
    <col min="7943" max="7943" width="10.625" style="60" customWidth="1"/>
    <col min="7944" max="7944" width="2.625" style="60" customWidth="1"/>
    <col min="7945" max="7945" width="10.625" style="60" customWidth="1"/>
    <col min="7946" max="7948" width="9.625" style="60"/>
    <col min="7949" max="7950" width="7.625" style="60" customWidth="1"/>
    <col min="7951" max="8192" width="9.625" style="60"/>
    <col min="8193" max="8193" width="13.75" style="60" customWidth="1"/>
    <col min="8194" max="8194" width="11.875" style="60" customWidth="1"/>
    <col min="8195" max="8195" width="14.625" style="60" customWidth="1"/>
    <col min="8196" max="8196" width="9.625" style="60"/>
    <col min="8197" max="8198" width="12.625" style="60" customWidth="1"/>
    <col min="8199" max="8199" width="10.625" style="60" customWidth="1"/>
    <col min="8200" max="8200" width="2.625" style="60" customWidth="1"/>
    <col min="8201" max="8201" width="10.625" style="60" customWidth="1"/>
    <col min="8202" max="8204" width="9.625" style="60"/>
    <col min="8205" max="8206" width="7.625" style="60" customWidth="1"/>
    <col min="8207" max="8448" width="9.625" style="60"/>
    <col min="8449" max="8449" width="13.75" style="60" customWidth="1"/>
    <col min="8450" max="8450" width="11.875" style="60" customWidth="1"/>
    <col min="8451" max="8451" width="14.625" style="60" customWidth="1"/>
    <col min="8452" max="8452" width="9.625" style="60"/>
    <col min="8453" max="8454" width="12.625" style="60" customWidth="1"/>
    <col min="8455" max="8455" width="10.625" style="60" customWidth="1"/>
    <col min="8456" max="8456" width="2.625" style="60" customWidth="1"/>
    <col min="8457" max="8457" width="10.625" style="60" customWidth="1"/>
    <col min="8458" max="8460" width="9.625" style="60"/>
    <col min="8461" max="8462" width="7.625" style="60" customWidth="1"/>
    <col min="8463" max="8704" width="9.625" style="60"/>
    <col min="8705" max="8705" width="13.75" style="60" customWidth="1"/>
    <col min="8706" max="8706" width="11.875" style="60" customWidth="1"/>
    <col min="8707" max="8707" width="14.625" style="60" customWidth="1"/>
    <col min="8708" max="8708" width="9.625" style="60"/>
    <col min="8709" max="8710" width="12.625" style="60" customWidth="1"/>
    <col min="8711" max="8711" width="10.625" style="60" customWidth="1"/>
    <col min="8712" max="8712" width="2.625" style="60" customWidth="1"/>
    <col min="8713" max="8713" width="10.625" style="60" customWidth="1"/>
    <col min="8714" max="8716" width="9.625" style="60"/>
    <col min="8717" max="8718" width="7.625" style="60" customWidth="1"/>
    <col min="8719" max="8960" width="9.625" style="60"/>
    <col min="8961" max="8961" width="13.75" style="60" customWidth="1"/>
    <col min="8962" max="8962" width="11.875" style="60" customWidth="1"/>
    <col min="8963" max="8963" width="14.625" style="60" customWidth="1"/>
    <col min="8964" max="8964" width="9.625" style="60"/>
    <col min="8965" max="8966" width="12.625" style="60" customWidth="1"/>
    <col min="8967" max="8967" width="10.625" style="60" customWidth="1"/>
    <col min="8968" max="8968" width="2.625" style="60" customWidth="1"/>
    <col min="8969" max="8969" width="10.625" style="60" customWidth="1"/>
    <col min="8970" max="8972" width="9.625" style="60"/>
    <col min="8973" max="8974" width="7.625" style="60" customWidth="1"/>
    <col min="8975" max="9216" width="9.625" style="60"/>
    <col min="9217" max="9217" width="13.75" style="60" customWidth="1"/>
    <col min="9218" max="9218" width="11.875" style="60" customWidth="1"/>
    <col min="9219" max="9219" width="14.625" style="60" customWidth="1"/>
    <col min="9220" max="9220" width="9.625" style="60"/>
    <col min="9221" max="9222" width="12.625" style="60" customWidth="1"/>
    <col min="9223" max="9223" width="10.625" style="60" customWidth="1"/>
    <col min="9224" max="9224" width="2.625" style="60" customWidth="1"/>
    <col min="9225" max="9225" width="10.625" style="60" customWidth="1"/>
    <col min="9226" max="9228" width="9.625" style="60"/>
    <col min="9229" max="9230" width="7.625" style="60" customWidth="1"/>
    <col min="9231" max="9472" width="9.625" style="60"/>
    <col min="9473" max="9473" width="13.75" style="60" customWidth="1"/>
    <col min="9474" max="9474" width="11.875" style="60" customWidth="1"/>
    <col min="9475" max="9475" width="14.625" style="60" customWidth="1"/>
    <col min="9476" max="9476" width="9.625" style="60"/>
    <col min="9477" max="9478" width="12.625" style="60" customWidth="1"/>
    <col min="9479" max="9479" width="10.625" style="60" customWidth="1"/>
    <col min="9480" max="9480" width="2.625" style="60" customWidth="1"/>
    <col min="9481" max="9481" width="10.625" style="60" customWidth="1"/>
    <col min="9482" max="9484" width="9.625" style="60"/>
    <col min="9485" max="9486" width="7.625" style="60" customWidth="1"/>
    <col min="9487" max="9728" width="9.625" style="60"/>
    <col min="9729" max="9729" width="13.75" style="60" customWidth="1"/>
    <col min="9730" max="9730" width="11.875" style="60" customWidth="1"/>
    <col min="9731" max="9731" width="14.625" style="60" customWidth="1"/>
    <col min="9732" max="9732" width="9.625" style="60"/>
    <col min="9733" max="9734" width="12.625" style="60" customWidth="1"/>
    <col min="9735" max="9735" width="10.625" style="60" customWidth="1"/>
    <col min="9736" max="9736" width="2.625" style="60" customWidth="1"/>
    <col min="9737" max="9737" width="10.625" style="60" customWidth="1"/>
    <col min="9738" max="9740" width="9.625" style="60"/>
    <col min="9741" max="9742" width="7.625" style="60" customWidth="1"/>
    <col min="9743" max="9984" width="9.625" style="60"/>
    <col min="9985" max="9985" width="13.75" style="60" customWidth="1"/>
    <col min="9986" max="9986" width="11.875" style="60" customWidth="1"/>
    <col min="9987" max="9987" width="14.625" style="60" customWidth="1"/>
    <col min="9988" max="9988" width="9.625" style="60"/>
    <col min="9989" max="9990" width="12.625" style="60" customWidth="1"/>
    <col min="9991" max="9991" width="10.625" style="60" customWidth="1"/>
    <col min="9992" max="9992" width="2.625" style="60" customWidth="1"/>
    <col min="9993" max="9993" width="10.625" style="60" customWidth="1"/>
    <col min="9994" max="9996" width="9.625" style="60"/>
    <col min="9997" max="9998" width="7.625" style="60" customWidth="1"/>
    <col min="9999" max="10240" width="9.625" style="60"/>
    <col min="10241" max="10241" width="13.75" style="60" customWidth="1"/>
    <col min="10242" max="10242" width="11.875" style="60" customWidth="1"/>
    <col min="10243" max="10243" width="14.625" style="60" customWidth="1"/>
    <col min="10244" max="10244" width="9.625" style="60"/>
    <col min="10245" max="10246" width="12.625" style="60" customWidth="1"/>
    <col min="10247" max="10247" width="10.625" style="60" customWidth="1"/>
    <col min="10248" max="10248" width="2.625" style="60" customWidth="1"/>
    <col min="10249" max="10249" width="10.625" style="60" customWidth="1"/>
    <col min="10250" max="10252" width="9.625" style="60"/>
    <col min="10253" max="10254" width="7.625" style="60" customWidth="1"/>
    <col min="10255" max="10496" width="9.625" style="60"/>
    <col min="10497" max="10497" width="13.75" style="60" customWidth="1"/>
    <col min="10498" max="10498" width="11.875" style="60" customWidth="1"/>
    <col min="10499" max="10499" width="14.625" style="60" customWidth="1"/>
    <col min="10500" max="10500" width="9.625" style="60"/>
    <col min="10501" max="10502" width="12.625" style="60" customWidth="1"/>
    <col min="10503" max="10503" width="10.625" style="60" customWidth="1"/>
    <col min="10504" max="10504" width="2.625" style="60" customWidth="1"/>
    <col min="10505" max="10505" width="10.625" style="60" customWidth="1"/>
    <col min="10506" max="10508" width="9.625" style="60"/>
    <col min="10509" max="10510" width="7.625" style="60" customWidth="1"/>
    <col min="10511" max="10752" width="9.625" style="60"/>
    <col min="10753" max="10753" width="13.75" style="60" customWidth="1"/>
    <col min="10754" max="10754" width="11.875" style="60" customWidth="1"/>
    <col min="10755" max="10755" width="14.625" style="60" customWidth="1"/>
    <col min="10756" max="10756" width="9.625" style="60"/>
    <col min="10757" max="10758" width="12.625" style="60" customWidth="1"/>
    <col min="10759" max="10759" width="10.625" style="60" customWidth="1"/>
    <col min="10760" max="10760" width="2.625" style="60" customWidth="1"/>
    <col min="10761" max="10761" width="10.625" style="60" customWidth="1"/>
    <col min="10762" max="10764" width="9.625" style="60"/>
    <col min="10765" max="10766" width="7.625" style="60" customWidth="1"/>
    <col min="10767" max="11008" width="9.625" style="60"/>
    <col min="11009" max="11009" width="13.75" style="60" customWidth="1"/>
    <col min="11010" max="11010" width="11.875" style="60" customWidth="1"/>
    <col min="11011" max="11011" width="14.625" style="60" customWidth="1"/>
    <col min="11012" max="11012" width="9.625" style="60"/>
    <col min="11013" max="11014" width="12.625" style="60" customWidth="1"/>
    <col min="11015" max="11015" width="10.625" style="60" customWidth="1"/>
    <col min="11016" max="11016" width="2.625" style="60" customWidth="1"/>
    <col min="11017" max="11017" width="10.625" style="60" customWidth="1"/>
    <col min="11018" max="11020" width="9.625" style="60"/>
    <col min="11021" max="11022" width="7.625" style="60" customWidth="1"/>
    <col min="11023" max="11264" width="9.625" style="60"/>
    <col min="11265" max="11265" width="13.75" style="60" customWidth="1"/>
    <col min="11266" max="11266" width="11.875" style="60" customWidth="1"/>
    <col min="11267" max="11267" width="14.625" style="60" customWidth="1"/>
    <col min="11268" max="11268" width="9.625" style="60"/>
    <col min="11269" max="11270" width="12.625" style="60" customWidth="1"/>
    <col min="11271" max="11271" width="10.625" style="60" customWidth="1"/>
    <col min="11272" max="11272" width="2.625" style="60" customWidth="1"/>
    <col min="11273" max="11273" width="10.625" style="60" customWidth="1"/>
    <col min="11274" max="11276" width="9.625" style="60"/>
    <col min="11277" max="11278" width="7.625" style="60" customWidth="1"/>
    <col min="11279" max="11520" width="9.625" style="60"/>
    <col min="11521" max="11521" width="13.75" style="60" customWidth="1"/>
    <col min="11522" max="11522" width="11.875" style="60" customWidth="1"/>
    <col min="11523" max="11523" width="14.625" style="60" customWidth="1"/>
    <col min="11524" max="11524" width="9.625" style="60"/>
    <col min="11525" max="11526" width="12.625" style="60" customWidth="1"/>
    <col min="11527" max="11527" width="10.625" style="60" customWidth="1"/>
    <col min="11528" max="11528" width="2.625" style="60" customWidth="1"/>
    <col min="11529" max="11529" width="10.625" style="60" customWidth="1"/>
    <col min="11530" max="11532" width="9.625" style="60"/>
    <col min="11533" max="11534" width="7.625" style="60" customWidth="1"/>
    <col min="11535" max="11776" width="9.625" style="60"/>
    <col min="11777" max="11777" width="13.75" style="60" customWidth="1"/>
    <col min="11778" max="11778" width="11.875" style="60" customWidth="1"/>
    <col min="11779" max="11779" width="14.625" style="60" customWidth="1"/>
    <col min="11780" max="11780" width="9.625" style="60"/>
    <col min="11781" max="11782" width="12.625" style="60" customWidth="1"/>
    <col min="11783" max="11783" width="10.625" style="60" customWidth="1"/>
    <col min="11784" max="11784" width="2.625" style="60" customWidth="1"/>
    <col min="11785" max="11785" width="10.625" style="60" customWidth="1"/>
    <col min="11786" max="11788" width="9.625" style="60"/>
    <col min="11789" max="11790" width="7.625" style="60" customWidth="1"/>
    <col min="11791" max="12032" width="9.625" style="60"/>
    <col min="12033" max="12033" width="13.75" style="60" customWidth="1"/>
    <col min="12034" max="12034" width="11.875" style="60" customWidth="1"/>
    <col min="12035" max="12035" width="14.625" style="60" customWidth="1"/>
    <col min="12036" max="12036" width="9.625" style="60"/>
    <col min="12037" max="12038" width="12.625" style="60" customWidth="1"/>
    <col min="12039" max="12039" width="10.625" style="60" customWidth="1"/>
    <col min="12040" max="12040" width="2.625" style="60" customWidth="1"/>
    <col min="12041" max="12041" width="10.625" style="60" customWidth="1"/>
    <col min="12042" max="12044" width="9.625" style="60"/>
    <col min="12045" max="12046" width="7.625" style="60" customWidth="1"/>
    <col min="12047" max="12288" width="9.625" style="60"/>
    <col min="12289" max="12289" width="13.75" style="60" customWidth="1"/>
    <col min="12290" max="12290" width="11.875" style="60" customWidth="1"/>
    <col min="12291" max="12291" width="14.625" style="60" customWidth="1"/>
    <col min="12292" max="12292" width="9.625" style="60"/>
    <col min="12293" max="12294" width="12.625" style="60" customWidth="1"/>
    <col min="12295" max="12295" width="10.625" style="60" customWidth="1"/>
    <col min="12296" max="12296" width="2.625" style="60" customWidth="1"/>
    <col min="12297" max="12297" width="10.625" style="60" customWidth="1"/>
    <col min="12298" max="12300" width="9.625" style="60"/>
    <col min="12301" max="12302" width="7.625" style="60" customWidth="1"/>
    <col min="12303" max="12544" width="9.625" style="60"/>
    <col min="12545" max="12545" width="13.75" style="60" customWidth="1"/>
    <col min="12546" max="12546" width="11.875" style="60" customWidth="1"/>
    <col min="12547" max="12547" width="14.625" style="60" customWidth="1"/>
    <col min="12548" max="12548" width="9.625" style="60"/>
    <col min="12549" max="12550" width="12.625" style="60" customWidth="1"/>
    <col min="12551" max="12551" width="10.625" style="60" customWidth="1"/>
    <col min="12552" max="12552" width="2.625" style="60" customWidth="1"/>
    <col min="12553" max="12553" width="10.625" style="60" customWidth="1"/>
    <col min="12554" max="12556" width="9.625" style="60"/>
    <col min="12557" max="12558" width="7.625" style="60" customWidth="1"/>
    <col min="12559" max="12800" width="9.625" style="60"/>
    <col min="12801" max="12801" width="13.75" style="60" customWidth="1"/>
    <col min="12802" max="12802" width="11.875" style="60" customWidth="1"/>
    <col min="12803" max="12803" width="14.625" style="60" customWidth="1"/>
    <col min="12804" max="12804" width="9.625" style="60"/>
    <col min="12805" max="12806" width="12.625" style="60" customWidth="1"/>
    <col min="12807" max="12807" width="10.625" style="60" customWidth="1"/>
    <col min="12808" max="12808" width="2.625" style="60" customWidth="1"/>
    <col min="12809" max="12809" width="10.625" style="60" customWidth="1"/>
    <col min="12810" max="12812" width="9.625" style="60"/>
    <col min="12813" max="12814" width="7.625" style="60" customWidth="1"/>
    <col min="12815" max="13056" width="9.625" style="60"/>
    <col min="13057" max="13057" width="13.75" style="60" customWidth="1"/>
    <col min="13058" max="13058" width="11.875" style="60" customWidth="1"/>
    <col min="13059" max="13059" width="14.625" style="60" customWidth="1"/>
    <col min="13060" max="13060" width="9.625" style="60"/>
    <col min="13061" max="13062" width="12.625" style="60" customWidth="1"/>
    <col min="13063" max="13063" width="10.625" style="60" customWidth="1"/>
    <col min="13064" max="13064" width="2.625" style="60" customWidth="1"/>
    <col min="13065" max="13065" width="10.625" style="60" customWidth="1"/>
    <col min="13066" max="13068" width="9.625" style="60"/>
    <col min="13069" max="13070" width="7.625" style="60" customWidth="1"/>
    <col min="13071" max="13312" width="9.625" style="60"/>
    <col min="13313" max="13313" width="13.75" style="60" customWidth="1"/>
    <col min="13314" max="13314" width="11.875" style="60" customWidth="1"/>
    <col min="13315" max="13315" width="14.625" style="60" customWidth="1"/>
    <col min="13316" max="13316" width="9.625" style="60"/>
    <col min="13317" max="13318" width="12.625" style="60" customWidth="1"/>
    <col min="13319" max="13319" width="10.625" style="60" customWidth="1"/>
    <col min="13320" max="13320" width="2.625" style="60" customWidth="1"/>
    <col min="13321" max="13321" width="10.625" style="60" customWidth="1"/>
    <col min="13322" max="13324" width="9.625" style="60"/>
    <col min="13325" max="13326" width="7.625" style="60" customWidth="1"/>
    <col min="13327" max="13568" width="9.625" style="60"/>
    <col min="13569" max="13569" width="13.75" style="60" customWidth="1"/>
    <col min="13570" max="13570" width="11.875" style="60" customWidth="1"/>
    <col min="13571" max="13571" width="14.625" style="60" customWidth="1"/>
    <col min="13572" max="13572" width="9.625" style="60"/>
    <col min="13573" max="13574" width="12.625" style="60" customWidth="1"/>
    <col min="13575" max="13575" width="10.625" style="60" customWidth="1"/>
    <col min="13576" max="13576" width="2.625" style="60" customWidth="1"/>
    <col min="13577" max="13577" width="10.625" style="60" customWidth="1"/>
    <col min="13578" max="13580" width="9.625" style="60"/>
    <col min="13581" max="13582" width="7.625" style="60" customWidth="1"/>
    <col min="13583" max="13824" width="9.625" style="60"/>
    <col min="13825" max="13825" width="13.75" style="60" customWidth="1"/>
    <col min="13826" max="13826" width="11.875" style="60" customWidth="1"/>
    <col min="13827" max="13827" width="14.625" style="60" customWidth="1"/>
    <col min="13828" max="13828" width="9.625" style="60"/>
    <col min="13829" max="13830" width="12.625" style="60" customWidth="1"/>
    <col min="13831" max="13831" width="10.625" style="60" customWidth="1"/>
    <col min="13832" max="13832" width="2.625" style="60" customWidth="1"/>
    <col min="13833" max="13833" width="10.625" style="60" customWidth="1"/>
    <col min="13834" max="13836" width="9.625" style="60"/>
    <col min="13837" max="13838" width="7.625" style="60" customWidth="1"/>
    <col min="13839" max="14080" width="9.625" style="60"/>
    <col min="14081" max="14081" width="13.75" style="60" customWidth="1"/>
    <col min="14082" max="14082" width="11.875" style="60" customWidth="1"/>
    <col min="14083" max="14083" width="14.625" style="60" customWidth="1"/>
    <col min="14084" max="14084" width="9.625" style="60"/>
    <col min="14085" max="14086" width="12.625" style="60" customWidth="1"/>
    <col min="14087" max="14087" width="10.625" style="60" customWidth="1"/>
    <col min="14088" max="14088" width="2.625" style="60" customWidth="1"/>
    <col min="14089" max="14089" width="10.625" style="60" customWidth="1"/>
    <col min="14090" max="14092" width="9.625" style="60"/>
    <col min="14093" max="14094" width="7.625" style="60" customWidth="1"/>
    <col min="14095" max="14336" width="9.625" style="60"/>
    <col min="14337" max="14337" width="13.75" style="60" customWidth="1"/>
    <col min="14338" max="14338" width="11.875" style="60" customWidth="1"/>
    <col min="14339" max="14339" width="14.625" style="60" customWidth="1"/>
    <col min="14340" max="14340" width="9.625" style="60"/>
    <col min="14341" max="14342" width="12.625" style="60" customWidth="1"/>
    <col min="14343" max="14343" width="10.625" style="60" customWidth="1"/>
    <col min="14344" max="14344" width="2.625" style="60" customWidth="1"/>
    <col min="14345" max="14345" width="10.625" style="60" customWidth="1"/>
    <col min="14346" max="14348" width="9.625" style="60"/>
    <col min="14349" max="14350" width="7.625" style="60" customWidth="1"/>
    <col min="14351" max="14592" width="9.625" style="60"/>
    <col min="14593" max="14593" width="13.75" style="60" customWidth="1"/>
    <col min="14594" max="14594" width="11.875" style="60" customWidth="1"/>
    <col min="14595" max="14595" width="14.625" style="60" customWidth="1"/>
    <col min="14596" max="14596" width="9.625" style="60"/>
    <col min="14597" max="14598" width="12.625" style="60" customWidth="1"/>
    <col min="14599" max="14599" width="10.625" style="60" customWidth="1"/>
    <col min="14600" max="14600" width="2.625" style="60" customWidth="1"/>
    <col min="14601" max="14601" width="10.625" style="60" customWidth="1"/>
    <col min="14602" max="14604" width="9.625" style="60"/>
    <col min="14605" max="14606" width="7.625" style="60" customWidth="1"/>
    <col min="14607" max="14848" width="9.625" style="60"/>
    <col min="14849" max="14849" width="13.75" style="60" customWidth="1"/>
    <col min="14850" max="14850" width="11.875" style="60" customWidth="1"/>
    <col min="14851" max="14851" width="14.625" style="60" customWidth="1"/>
    <col min="14852" max="14852" width="9.625" style="60"/>
    <col min="14853" max="14854" width="12.625" style="60" customWidth="1"/>
    <col min="14855" max="14855" width="10.625" style="60" customWidth="1"/>
    <col min="14856" max="14856" width="2.625" style="60" customWidth="1"/>
    <col min="14857" max="14857" width="10.625" style="60" customWidth="1"/>
    <col min="14858" max="14860" width="9.625" style="60"/>
    <col min="14861" max="14862" width="7.625" style="60" customWidth="1"/>
    <col min="14863" max="15104" width="9.625" style="60"/>
    <col min="15105" max="15105" width="13.75" style="60" customWidth="1"/>
    <col min="15106" max="15106" width="11.875" style="60" customWidth="1"/>
    <col min="15107" max="15107" width="14.625" style="60" customWidth="1"/>
    <col min="15108" max="15108" width="9.625" style="60"/>
    <col min="15109" max="15110" width="12.625" style="60" customWidth="1"/>
    <col min="15111" max="15111" width="10.625" style="60" customWidth="1"/>
    <col min="15112" max="15112" width="2.625" style="60" customWidth="1"/>
    <col min="15113" max="15113" width="10.625" style="60" customWidth="1"/>
    <col min="15114" max="15116" width="9.625" style="60"/>
    <col min="15117" max="15118" width="7.625" style="60" customWidth="1"/>
    <col min="15119" max="15360" width="9.625" style="60"/>
    <col min="15361" max="15361" width="13.75" style="60" customWidth="1"/>
    <col min="15362" max="15362" width="11.875" style="60" customWidth="1"/>
    <col min="15363" max="15363" width="14.625" style="60" customWidth="1"/>
    <col min="15364" max="15364" width="9.625" style="60"/>
    <col min="15365" max="15366" width="12.625" style="60" customWidth="1"/>
    <col min="15367" max="15367" width="10.625" style="60" customWidth="1"/>
    <col min="15368" max="15368" width="2.625" style="60" customWidth="1"/>
    <col min="15369" max="15369" width="10.625" style="60" customWidth="1"/>
    <col min="15370" max="15372" width="9.625" style="60"/>
    <col min="15373" max="15374" width="7.625" style="60" customWidth="1"/>
    <col min="15375" max="15616" width="9.625" style="60"/>
    <col min="15617" max="15617" width="13.75" style="60" customWidth="1"/>
    <col min="15618" max="15618" width="11.875" style="60" customWidth="1"/>
    <col min="15619" max="15619" width="14.625" style="60" customWidth="1"/>
    <col min="15620" max="15620" width="9.625" style="60"/>
    <col min="15621" max="15622" width="12.625" style="60" customWidth="1"/>
    <col min="15623" max="15623" width="10.625" style="60" customWidth="1"/>
    <col min="15624" max="15624" width="2.625" style="60" customWidth="1"/>
    <col min="15625" max="15625" width="10.625" style="60" customWidth="1"/>
    <col min="15626" max="15628" width="9.625" style="60"/>
    <col min="15629" max="15630" width="7.625" style="60" customWidth="1"/>
    <col min="15631" max="15872" width="9.625" style="60"/>
    <col min="15873" max="15873" width="13.75" style="60" customWidth="1"/>
    <col min="15874" max="15874" width="11.875" style="60" customWidth="1"/>
    <col min="15875" max="15875" width="14.625" style="60" customWidth="1"/>
    <col min="15876" max="15876" width="9.625" style="60"/>
    <col min="15877" max="15878" width="12.625" style="60" customWidth="1"/>
    <col min="15879" max="15879" width="10.625" style="60" customWidth="1"/>
    <col min="15880" max="15880" width="2.625" style="60" customWidth="1"/>
    <col min="15881" max="15881" width="10.625" style="60" customWidth="1"/>
    <col min="15882" max="15884" width="9.625" style="60"/>
    <col min="15885" max="15886" width="7.625" style="60" customWidth="1"/>
    <col min="15887" max="16128" width="9.625" style="60"/>
    <col min="16129" max="16129" width="13.75" style="60" customWidth="1"/>
    <col min="16130" max="16130" width="11.875" style="60" customWidth="1"/>
    <col min="16131" max="16131" width="14.625" style="60" customWidth="1"/>
    <col min="16132" max="16132" width="9.625" style="60"/>
    <col min="16133" max="16134" width="12.625" style="60" customWidth="1"/>
    <col min="16135" max="16135" width="10.625" style="60" customWidth="1"/>
    <col min="16136" max="16136" width="2.625" style="60" customWidth="1"/>
    <col min="16137" max="16137" width="10.625" style="60" customWidth="1"/>
    <col min="16138" max="16140" width="9.625" style="60"/>
    <col min="16141" max="16142" width="7.625" style="60" customWidth="1"/>
    <col min="16143" max="16384" width="9.625" style="60"/>
  </cols>
  <sheetData>
    <row r="1" spans="1:7" ht="15" customHeight="1" x14ac:dyDescent="0.15">
      <c r="A1" s="59" t="s">
        <v>108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f>SUM('S10～H16 旧鹿屋市'!B4,'S10～H16 旧輝北町'!B4,'S10～H16 旧串良町'!B4,'S10～H16 旧吾平町'!B4)</f>
        <v>17201</v>
      </c>
      <c r="C4" s="36">
        <f>SUM('S10～H16 旧鹿屋市'!C4,'S10～H16 旧輝北町'!C4,'S10～H16 旧串良町'!C4,'S10～H16 旧吾平町'!C4)</f>
        <v>74459</v>
      </c>
      <c r="D4" s="37" t="s">
        <v>85</v>
      </c>
      <c r="E4" s="36">
        <f>SUM('S10～H16 旧鹿屋市'!E4,'S10～H16 旧輝北町'!E4,'S10～H16 旧串良町'!E4,'S10～H16 旧吾平町'!E4)</f>
        <v>37136</v>
      </c>
      <c r="F4" s="36">
        <f>SUM('S10～H16 旧鹿屋市'!F4,'S10～H16 旧輝北町'!F4,'S10～H16 旧串良町'!F4,'S10～H16 旧吾平町'!F4)</f>
        <v>37323</v>
      </c>
      <c r="G4" s="38">
        <f>(E4/F4)*100</f>
        <v>99.498968464485699</v>
      </c>
    </row>
    <row r="5" spans="1:7" ht="15" customHeight="1" x14ac:dyDescent="0.15">
      <c r="A5" s="27" t="s">
        <v>83</v>
      </c>
      <c r="B5" s="39">
        <f>SUM('S10～H16 旧鹿屋市'!B5,'S10～H16 旧輝北町'!B5,'S10～H16 旧串良町'!B5,'S10～H16 旧吾平町'!B5)</f>
        <v>23335</v>
      </c>
      <c r="C5" s="39">
        <f>SUM('S10～H16 旧鹿屋市'!C5,'S10～H16 旧輝北町'!C5,'S10～H16 旧串良町'!C5,'S10～H16 旧吾平町'!C5)</f>
        <v>108250</v>
      </c>
      <c r="D5" s="40">
        <f>((C5/C4)-1)*100</f>
        <v>45.382022321008876</v>
      </c>
      <c r="E5" s="39">
        <f>SUM('S10～H16 旧鹿屋市'!E5,'S10～H16 旧輝北町'!E5,'S10～H16 旧串良町'!E5,'S10～H16 旧吾平町'!E5)</f>
        <v>52753</v>
      </c>
      <c r="F5" s="39">
        <f>SUM('S10～H16 旧鹿屋市'!F5,'S10～H16 旧輝北町'!F5,'S10～H16 旧串良町'!F5,'S10～H16 旧吾平町'!F5)</f>
        <v>55497</v>
      </c>
      <c r="G5" s="41">
        <f t="shared" ref="G5:G57" si="0">(E5/F5)*100</f>
        <v>95.055588590374256</v>
      </c>
    </row>
    <row r="6" spans="1:7" ht="15" customHeight="1" x14ac:dyDescent="0.15">
      <c r="A6" s="28" t="s">
        <v>92</v>
      </c>
      <c r="B6" s="42">
        <f>SUM('S10～H16 旧鹿屋市'!B6,'S10～H16 旧輝北町'!B6,'S10～H16 旧串良町'!B6,'S10～H16 旧吾平町'!B6)</f>
        <v>23367</v>
      </c>
      <c r="C6" s="42">
        <f>SUM('S10～H16 旧鹿屋市'!C6,'S10～H16 旧輝北町'!C6,'S10～H16 旧串良町'!C6,'S10～H16 旧吾平町'!C6)</f>
        <v>109553</v>
      </c>
      <c r="D6" s="43">
        <f t="shared" ref="D6:D57" si="1">((C6/C5)-1)*100</f>
        <v>1.2036951501154691</v>
      </c>
      <c r="E6" s="42">
        <f>SUM('S10～H16 旧鹿屋市'!E6,'S10～H16 旧輝北町'!E6,'S10～H16 旧串良町'!E6,'S10～H16 旧吾平町'!E6)</f>
        <v>53684</v>
      </c>
      <c r="F6" s="42">
        <f>SUM('S10～H16 旧鹿屋市'!F6,'S10～H16 旧輝北町'!F6,'S10～H16 旧串良町'!F6,'S10～H16 旧吾平町'!F6)</f>
        <v>55869</v>
      </c>
      <c r="G6" s="44">
        <f t="shared" si="0"/>
        <v>96.089065492491372</v>
      </c>
    </row>
    <row r="7" spans="1:7" ht="15" customHeight="1" x14ac:dyDescent="0.15">
      <c r="A7" s="28" t="s">
        <v>93</v>
      </c>
      <c r="B7" s="45">
        <f>SUM('S10～H16 旧鹿屋市'!B7,'S10～H16 旧輝北町'!B7,'S10～H16 旧串良町'!B7,'S10～H16 旧吾平町'!B7)</f>
        <v>23911</v>
      </c>
      <c r="C7" s="45">
        <f>SUM('S10～H16 旧鹿屋市'!C7,'S10～H16 旧輝北町'!C7,'S10～H16 旧串良町'!C7,'S10～H16 旧吾平町'!C7)</f>
        <v>110801</v>
      </c>
      <c r="D7" s="43">
        <f t="shared" si="1"/>
        <v>1.1391746460617247</v>
      </c>
      <c r="E7" s="45">
        <f>SUM('S10～H16 旧鹿屋市'!E7,'S10～H16 旧輝北町'!E7,'S10～H16 旧串良町'!E7,'S10～H16 旧吾平町'!E7)</f>
        <v>54237</v>
      </c>
      <c r="F7" s="45">
        <f>SUM('S10～H16 旧鹿屋市'!F7,'S10～H16 旧輝北町'!F7,'S10～H16 旧串良町'!F7,'S10～H16 旧吾平町'!F7)</f>
        <v>56564</v>
      </c>
      <c r="G7" s="46">
        <f t="shared" si="0"/>
        <v>95.886075949367083</v>
      </c>
    </row>
    <row r="8" spans="1:7" ht="15" customHeight="1" x14ac:dyDescent="0.15">
      <c r="A8" s="27" t="s">
        <v>84</v>
      </c>
      <c r="B8" s="47">
        <f>SUM('S10～H16 旧鹿屋市'!B8,'S10～H16 旧輝北町'!B8,'S10～H16 旧串良町'!B8,'S10～H16 旧吾平町'!B8)</f>
        <v>25095</v>
      </c>
      <c r="C8" s="47">
        <f>SUM('S10～H16 旧鹿屋市'!C8,'S10～H16 旧輝北町'!C8,'S10～H16 旧串良町'!C8,'S10～H16 旧吾平町'!C8)</f>
        <v>115448</v>
      </c>
      <c r="D8" s="48">
        <f t="shared" si="1"/>
        <v>4.1940054692647166</v>
      </c>
      <c r="E8" s="47">
        <f>SUM('S10～H16 旧鹿屋市'!E8,'S10～H16 旧輝北町'!E8,'S10～H16 旧串良町'!E8,'S10～H16 旧吾平町'!E8)</f>
        <v>57566</v>
      </c>
      <c r="F8" s="47">
        <f>SUM('S10～H16 旧鹿屋市'!F8,'S10～H16 旧輝北町'!F8,'S10～H16 旧串良町'!F8,'S10～H16 旧吾平町'!F8)</f>
        <v>57882</v>
      </c>
      <c r="G8" s="49">
        <f t="shared" si="0"/>
        <v>99.454061711758399</v>
      </c>
    </row>
    <row r="9" spans="1:7" ht="15" customHeight="1" x14ac:dyDescent="0.15">
      <c r="A9" s="28" t="s">
        <v>35</v>
      </c>
      <c r="B9" s="45">
        <f>SUM('S10～H16 旧鹿屋市'!B9,'S10～H16 旧輝北町'!B9,'S10～H16 旧串良町'!B9,'S10～H16 旧吾平町'!B9)</f>
        <v>25022</v>
      </c>
      <c r="C9" s="45">
        <f>SUM('S10～H16 旧鹿屋市'!C9,'S10～H16 旧輝北町'!C9,'S10～H16 旧串良町'!C9,'S10～H16 旧吾平町'!C9)</f>
        <v>114430</v>
      </c>
      <c r="D9" s="50">
        <f t="shared" si="1"/>
        <v>-0.88178227427067046</v>
      </c>
      <c r="E9" s="45">
        <f>SUM('S10～H16 旧鹿屋市'!E9,'S10～H16 旧輝北町'!E9,'S10～H16 旧串良町'!E9,'S10～H16 旧吾平町'!E9)</f>
        <v>56923</v>
      </c>
      <c r="F9" s="45">
        <f>SUM('S10～H16 旧鹿屋市'!F9,'S10～H16 旧輝北町'!F9,'S10～H16 旧串良町'!F9,'S10～H16 旧吾平町'!F9)</f>
        <v>57507</v>
      </c>
      <c r="G9" s="46">
        <f t="shared" si="0"/>
        <v>98.984471455648887</v>
      </c>
    </row>
    <row r="10" spans="1:7" ht="15" customHeight="1" x14ac:dyDescent="0.15">
      <c r="A10" s="28" t="s">
        <v>36</v>
      </c>
      <c r="B10" s="45">
        <f>SUM('S10～H16 旧鹿屋市'!B10,'S10～H16 旧輝北町'!B10,'S10～H16 旧串良町'!B10,'S10～H16 旧吾平町'!B10)</f>
        <v>25049</v>
      </c>
      <c r="C10" s="45">
        <f>SUM('S10～H16 旧鹿屋市'!C10,'S10～H16 旧輝北町'!C10,'S10～H16 旧串良町'!C10,'S10～H16 旧吾平町'!C10)</f>
        <v>113755</v>
      </c>
      <c r="D10" s="50">
        <f t="shared" si="1"/>
        <v>-0.58988027615135552</v>
      </c>
      <c r="E10" s="45">
        <f>SUM('S10～H16 旧鹿屋市'!E10,'S10～H16 旧輝北町'!E10,'S10～H16 旧串良町'!E10,'S10～H16 旧吾平町'!E10)</f>
        <v>56543</v>
      </c>
      <c r="F10" s="45">
        <f>SUM('S10～H16 旧鹿屋市'!F10,'S10～H16 旧輝北町'!F10,'S10～H16 旧串良町'!F10,'S10～H16 旧吾平町'!F10)</f>
        <v>57212</v>
      </c>
      <c r="G10" s="46">
        <f t="shared" si="0"/>
        <v>98.830664895476474</v>
      </c>
    </row>
    <row r="11" spans="1:7" ht="15" customHeight="1" x14ac:dyDescent="0.15">
      <c r="A11" s="28" t="s">
        <v>37</v>
      </c>
      <c r="B11" s="45">
        <f>SUM('S10～H16 旧鹿屋市'!B11,'S10～H16 旧輝北町'!B11,'S10～H16 旧串良町'!B11,'S10～H16 旧吾平町'!B11)</f>
        <v>25090</v>
      </c>
      <c r="C11" s="45">
        <f>SUM('S10～H16 旧鹿屋市'!C11,'S10～H16 旧輝北町'!C11,'S10～H16 旧串良町'!C11,'S10～H16 旧吾平町'!C11)</f>
        <v>113566</v>
      </c>
      <c r="D11" s="50">
        <f t="shared" si="1"/>
        <v>-0.16614654300909359</v>
      </c>
      <c r="E11" s="45">
        <f>SUM('S10～H16 旧鹿屋市'!E11,'S10～H16 旧輝北町'!E11,'S10～H16 旧串良町'!E11,'S10～H16 旧吾平町'!E11)</f>
        <v>56315</v>
      </c>
      <c r="F11" s="45">
        <f>SUM('S10～H16 旧鹿屋市'!F11,'S10～H16 旧輝北町'!F11,'S10～H16 旧串良町'!F11,'S10～H16 旧吾平町'!F11)</f>
        <v>57251</v>
      </c>
      <c r="G11" s="46">
        <f t="shared" si="0"/>
        <v>98.365094059492407</v>
      </c>
    </row>
    <row r="12" spans="1:7" ht="15" customHeight="1" x14ac:dyDescent="0.15">
      <c r="A12" s="28" t="s">
        <v>38</v>
      </c>
      <c r="B12" s="45">
        <f>SUM('S10～H16 旧鹿屋市'!B12,'S10～H16 旧輝北町'!B12,'S10～H16 旧串良町'!B12,'S10～H16 旧吾平町'!B12)</f>
        <v>25213</v>
      </c>
      <c r="C12" s="45">
        <f>SUM('S10～H16 旧鹿屋市'!C12,'S10～H16 旧輝北町'!C12,'S10～H16 旧串良町'!C12,'S10～H16 旧吾平町'!C12)</f>
        <v>113399</v>
      </c>
      <c r="D12" s="50">
        <f t="shared" si="1"/>
        <v>-0.14705105401264795</v>
      </c>
      <c r="E12" s="45">
        <f>SUM('S10～H16 旧鹿屋市'!E12,'S10～H16 旧輝北町'!E12,'S10～H16 旧串良町'!E12,'S10～H16 旧吾平町'!E12)</f>
        <v>56255</v>
      </c>
      <c r="F12" s="45">
        <f>SUM('S10～H16 旧鹿屋市'!F12,'S10～H16 旧輝北町'!F12,'S10～H16 旧串良町'!F12,'S10～H16 旧吾平町'!F12)</f>
        <v>57144</v>
      </c>
      <c r="G12" s="46">
        <f t="shared" si="0"/>
        <v>98.444281114377702</v>
      </c>
    </row>
    <row r="13" spans="1:7" ht="15" customHeight="1" x14ac:dyDescent="0.15">
      <c r="A13" s="27" t="s">
        <v>39</v>
      </c>
      <c r="B13" s="47">
        <f>SUM('S10～H16 旧鹿屋市'!B13,'S10～H16 旧輝北町'!B13,'S10～H16 旧串良町'!B13,'S10～H16 旧吾平町'!B13)</f>
        <v>26030</v>
      </c>
      <c r="C13" s="47">
        <f>SUM('S10～H16 旧鹿屋市'!C13,'S10～H16 旧輝北町'!C13,'S10～H16 旧串良町'!C13,'S10～H16 旧吾平町'!C13)</f>
        <v>109662</v>
      </c>
      <c r="D13" s="48">
        <f t="shared" si="1"/>
        <v>-3.295443522429653</v>
      </c>
      <c r="E13" s="47">
        <f>SUM('S10～H16 旧鹿屋市'!E13,'S10～H16 旧輝北町'!E13,'S10～H16 旧串良町'!E13,'S10～H16 旧吾平町'!E13)</f>
        <v>53142</v>
      </c>
      <c r="F13" s="47">
        <f>SUM('S10～H16 旧鹿屋市'!F13,'S10～H16 旧輝北町'!F13,'S10～H16 旧串良町'!F13,'S10～H16 旧吾平町'!F13)</f>
        <v>56520</v>
      </c>
      <c r="G13" s="49">
        <f t="shared" si="0"/>
        <v>94.023354564755834</v>
      </c>
    </row>
    <row r="14" spans="1:7" ht="15" customHeight="1" x14ac:dyDescent="0.15">
      <c r="A14" s="28" t="s">
        <v>40</v>
      </c>
      <c r="B14" s="45">
        <f>SUM('S10～H16 旧鹿屋市'!B14,'S10～H16 旧輝北町'!B14,'S10～H16 旧串良町'!B14,'S10～H16 旧吾平町'!B14)</f>
        <v>26210</v>
      </c>
      <c r="C14" s="45">
        <f>SUM('S10～H16 旧鹿屋市'!C14,'S10～H16 旧輝北町'!C14,'S10～H16 旧串良町'!C14,'S10～H16 旧吾平町'!C14)</f>
        <v>108480</v>
      </c>
      <c r="D14" s="50">
        <f t="shared" si="1"/>
        <v>-1.0778574164250099</v>
      </c>
      <c r="E14" s="45">
        <f>SUM('S10～H16 旧鹿屋市'!E14,'S10～H16 旧輝北町'!E14,'S10～H16 旧串良町'!E14,'S10～H16 旧吾平町'!E14)</f>
        <v>52278</v>
      </c>
      <c r="F14" s="45">
        <f>SUM('S10～H16 旧鹿屋市'!F14,'S10～H16 旧輝北町'!F14,'S10～H16 旧串良町'!F14,'S10～H16 旧吾平町'!F14)</f>
        <v>56202</v>
      </c>
      <c r="G14" s="46">
        <f t="shared" si="0"/>
        <v>93.018042062560042</v>
      </c>
    </row>
    <row r="15" spans="1:7" ht="15" customHeight="1" x14ac:dyDescent="0.15">
      <c r="A15" s="28" t="s">
        <v>41</v>
      </c>
      <c r="B15" s="45">
        <f>SUM('S10～H16 旧鹿屋市'!B15,'S10～H16 旧輝北町'!B15,'S10～H16 旧串良町'!B15,'S10～H16 旧吾平町'!B15)</f>
        <v>26242</v>
      </c>
      <c r="C15" s="45">
        <f>SUM('S10～H16 旧鹿屋市'!C15,'S10～H16 旧輝北町'!C15,'S10～H16 旧串良町'!C15,'S10～H16 旧吾平町'!C15)</f>
        <v>107629</v>
      </c>
      <c r="D15" s="50">
        <f t="shared" si="1"/>
        <v>-0.78447640117994544</v>
      </c>
      <c r="E15" s="45">
        <f>SUM('S10～H16 旧鹿屋市'!E15,'S10～H16 旧輝北町'!E15,'S10～H16 旧串良町'!E15,'S10～H16 旧吾平町'!E15)</f>
        <v>51913</v>
      </c>
      <c r="F15" s="45">
        <f>SUM('S10～H16 旧鹿屋市'!F15,'S10～H16 旧輝北町'!F15,'S10～H16 旧串良町'!F15,'S10～H16 旧吾平町'!F15)</f>
        <v>55716</v>
      </c>
      <c r="G15" s="46">
        <f t="shared" si="0"/>
        <v>93.174312585253787</v>
      </c>
    </row>
    <row r="16" spans="1:7" ht="15" customHeight="1" x14ac:dyDescent="0.15">
      <c r="A16" s="28" t="s">
        <v>42</v>
      </c>
      <c r="B16" s="45">
        <f>SUM('S10～H16 旧鹿屋市'!B16,'S10～H16 旧輝北町'!B16,'S10～H16 旧串良町'!B16,'S10～H16 旧吾平町'!B16)</f>
        <v>26193</v>
      </c>
      <c r="C16" s="45">
        <f>SUM('S10～H16 旧鹿屋市'!C16,'S10～H16 旧輝北町'!C16,'S10～H16 旧串良町'!C16,'S10～H16 旧吾平町'!C16)</f>
        <v>106540</v>
      </c>
      <c r="D16" s="50">
        <f t="shared" si="1"/>
        <v>-1.0118090849120631</v>
      </c>
      <c r="E16" s="45">
        <f>SUM('S10～H16 旧鹿屋市'!E16,'S10～H16 旧輝北町'!E16,'S10～H16 旧串良町'!E16,'S10～H16 旧吾平町'!E16)</f>
        <v>51161</v>
      </c>
      <c r="F16" s="45">
        <f>SUM('S10～H16 旧鹿屋市'!F16,'S10～H16 旧輝北町'!F16,'S10～H16 旧串良町'!F16,'S10～H16 旧吾平町'!F16)</f>
        <v>55379</v>
      </c>
      <c r="G16" s="46">
        <f t="shared" si="0"/>
        <v>92.383394427490558</v>
      </c>
    </row>
    <row r="17" spans="1:7" ht="15" customHeight="1" x14ac:dyDescent="0.15">
      <c r="A17" s="28" t="s">
        <v>43</v>
      </c>
      <c r="B17" s="45">
        <f>SUM('S10～H16 旧鹿屋市'!B17,'S10～H16 旧輝北町'!B17,'S10～H16 旧串良町'!B17,'S10～H16 旧吾平町'!B17)</f>
        <v>26212</v>
      </c>
      <c r="C17" s="45">
        <f>SUM('S10～H16 旧鹿屋市'!C17,'S10～H16 旧輝北町'!C17,'S10～H16 旧串良町'!C17,'S10～H16 旧吾平町'!C17)</f>
        <v>105777</v>
      </c>
      <c r="D17" s="50">
        <f t="shared" si="1"/>
        <v>-0.71616294349540199</v>
      </c>
      <c r="E17" s="45">
        <f>SUM('S10～H16 旧鹿屋市'!E17,'S10～H16 旧輝北町'!E17,'S10～H16 旧串良町'!E17,'S10～H16 旧吾平町'!E17)</f>
        <v>50557</v>
      </c>
      <c r="F17" s="45">
        <f>SUM('S10～H16 旧鹿屋市'!F17,'S10～H16 旧輝北町'!F17,'S10～H16 旧串良町'!F17,'S10～H16 旧吾平町'!F17)</f>
        <v>55220</v>
      </c>
      <c r="G17" s="46">
        <f t="shared" si="0"/>
        <v>91.555595798623685</v>
      </c>
    </row>
    <row r="18" spans="1:7" ht="15" customHeight="1" x14ac:dyDescent="0.15">
      <c r="A18" s="27" t="s">
        <v>44</v>
      </c>
      <c r="B18" s="47">
        <f>SUM('S10～H16 旧鹿屋市'!B18,'S10～H16 旧輝北町'!B18,'S10～H16 旧串良町'!B18,'S10～H16 旧吾平町'!B18)</f>
        <v>27751</v>
      </c>
      <c r="C18" s="47">
        <f>SUM('S10～H16 旧鹿屋市'!C18,'S10～H16 旧輝北町'!C18,'S10～H16 旧串良町'!C18,'S10～H16 旧吾平町'!C18)</f>
        <v>103358</v>
      </c>
      <c r="D18" s="48">
        <f t="shared" si="1"/>
        <v>-2.2868865632415414</v>
      </c>
      <c r="E18" s="47">
        <f>SUM('S10～H16 旧鹿屋市'!E18,'S10～H16 旧輝北町'!E18,'S10～H16 旧串良町'!E18,'S10～H16 旧吾平町'!E18)</f>
        <v>49371</v>
      </c>
      <c r="F18" s="47">
        <f>SUM('S10～H16 旧鹿屋市'!F18,'S10～H16 旧輝北町'!F18,'S10～H16 旧串良町'!F18,'S10～H16 旧吾平町'!F18)</f>
        <v>53987</v>
      </c>
      <c r="G18" s="49">
        <f t="shared" si="0"/>
        <v>91.449793468798049</v>
      </c>
    </row>
    <row r="19" spans="1:7" ht="15" customHeight="1" x14ac:dyDescent="0.15">
      <c r="A19" s="28" t="s">
        <v>45</v>
      </c>
      <c r="B19" s="45">
        <f>SUM('S10～H16 旧鹿屋市'!B19,'S10～H16 旧輝北町'!B19,'S10～H16 旧串良町'!B19,'S10～H16 旧吾平町'!B19)</f>
        <v>28084</v>
      </c>
      <c r="C19" s="45">
        <f>SUM('S10～H16 旧鹿屋市'!C19,'S10～H16 旧輝北町'!C19,'S10～H16 旧串良町'!C19,'S10～H16 旧吾平町'!C19)</f>
        <v>102354</v>
      </c>
      <c r="D19" s="50">
        <f t="shared" si="1"/>
        <v>-0.97138102517463354</v>
      </c>
      <c r="E19" s="45">
        <f>SUM('S10～H16 旧鹿屋市'!E19,'S10～H16 旧輝北町'!E19,'S10～H16 旧串良町'!E19,'S10～H16 旧吾平町'!E19)</f>
        <v>48760</v>
      </c>
      <c r="F19" s="45">
        <f>SUM('S10～H16 旧鹿屋市'!F19,'S10～H16 旧輝北町'!F19,'S10～H16 旧串良町'!F19,'S10～H16 旧吾平町'!F19)</f>
        <v>53594</v>
      </c>
      <c r="G19" s="46">
        <f t="shared" si="0"/>
        <v>90.980333619435015</v>
      </c>
    </row>
    <row r="20" spans="1:7" ht="15" customHeight="1" x14ac:dyDescent="0.15">
      <c r="A20" s="28" t="s">
        <v>46</v>
      </c>
      <c r="B20" s="45">
        <f>SUM('S10～H16 旧鹿屋市'!B20,'S10～H16 旧輝北町'!B20,'S10～H16 旧串良町'!B20,'S10～H16 旧吾平町'!B20)</f>
        <v>28511</v>
      </c>
      <c r="C20" s="45">
        <f>SUM('S10～H16 旧鹿屋市'!C20,'S10～H16 旧輝北町'!C20,'S10～H16 旧串良町'!C20,'S10～H16 旧吾平町'!C20)</f>
        <v>101867</v>
      </c>
      <c r="D20" s="50">
        <f t="shared" si="1"/>
        <v>-0.47579967563553538</v>
      </c>
      <c r="E20" s="45">
        <f>SUM('S10～H16 旧鹿屋市'!E20,'S10～H16 旧輝北町'!E20,'S10～H16 旧串良町'!E20,'S10～H16 旧吾平町'!E20)</f>
        <v>48490</v>
      </c>
      <c r="F20" s="45">
        <f>SUM('S10～H16 旧鹿屋市'!F20,'S10～H16 旧輝北町'!F20,'S10～H16 旧串良町'!F20,'S10～H16 旧吾平町'!F20)</f>
        <v>53377</v>
      </c>
      <c r="G20" s="46">
        <f t="shared" si="0"/>
        <v>90.84437117110366</v>
      </c>
    </row>
    <row r="21" spans="1:7" ht="15" customHeight="1" x14ac:dyDescent="0.15">
      <c r="A21" s="28" t="s">
        <v>47</v>
      </c>
      <c r="B21" s="45">
        <f>SUM('S10～H16 旧鹿屋市'!B21,'S10～H16 旧輝北町'!B21,'S10～H16 旧串良町'!B21,'S10～H16 旧吾平町'!B21)</f>
        <v>28646</v>
      </c>
      <c r="C21" s="45">
        <f>SUM('S10～H16 旧鹿屋市'!C21,'S10～H16 旧輝北町'!C21,'S10～H16 旧串良町'!C21,'S10～H16 旧吾平町'!C21)</f>
        <v>100387</v>
      </c>
      <c r="D21" s="50">
        <f t="shared" si="1"/>
        <v>-1.4528748269802771</v>
      </c>
      <c r="E21" s="45">
        <f>SUM('S10～H16 旧鹿屋市'!E21,'S10～H16 旧輝北町'!E21,'S10～H16 旧串良町'!E21,'S10～H16 旧吾平町'!E21)</f>
        <v>47511</v>
      </c>
      <c r="F21" s="45">
        <f>SUM('S10～H16 旧鹿屋市'!F21,'S10～H16 旧輝北町'!F21,'S10～H16 旧串良町'!F21,'S10～H16 旧吾平町'!F21)</f>
        <v>52876</v>
      </c>
      <c r="G21" s="46">
        <f t="shared" si="0"/>
        <v>89.853619789696651</v>
      </c>
    </row>
    <row r="22" spans="1:7" ht="15" customHeight="1" x14ac:dyDescent="0.15">
      <c r="A22" s="28" t="s">
        <v>48</v>
      </c>
      <c r="B22" s="45">
        <f>SUM('S10～H16 旧鹿屋市'!B22,'S10～H16 旧輝北町'!B22,'S10～H16 旧串良町'!B22,'S10～H16 旧吾平町'!B22)</f>
        <v>28836</v>
      </c>
      <c r="C22" s="45">
        <f>SUM('S10～H16 旧鹿屋市'!C22,'S10～H16 旧輝北町'!C22,'S10～H16 旧串良町'!C22,'S10～H16 旧吾平町'!C22)</f>
        <v>98727</v>
      </c>
      <c r="D22" s="50">
        <f t="shared" si="1"/>
        <v>-1.6536005658103092</v>
      </c>
      <c r="E22" s="45">
        <f>SUM('S10～H16 旧鹿屋市'!E22,'S10～H16 旧輝北町'!E22,'S10～H16 旧串良町'!E22,'S10～H16 旧吾平町'!E22)</f>
        <v>46594</v>
      </c>
      <c r="F22" s="45">
        <f>SUM('S10～H16 旧鹿屋市'!F22,'S10～H16 旧輝北町'!F22,'S10～H16 旧串良町'!F22,'S10～H16 旧吾平町'!F22)</f>
        <v>52133</v>
      </c>
      <c r="G22" s="46">
        <f t="shared" si="0"/>
        <v>89.375251759921738</v>
      </c>
    </row>
    <row r="23" spans="1:7" ht="15" customHeight="1" x14ac:dyDescent="0.15">
      <c r="A23" s="27" t="s">
        <v>49</v>
      </c>
      <c r="B23" s="47">
        <f>SUM('S10～H16 旧鹿屋市'!B23,'S10～H16 旧輝北町'!B23,'S10～H16 旧串良町'!B23,'S10～H16 旧吾平町'!B23)</f>
        <v>29221</v>
      </c>
      <c r="C23" s="47">
        <f>SUM('S10～H16 旧鹿屋市'!C23,'S10～H16 旧輝北町'!C23,'S10～H16 旧串良町'!C23,'S10～H16 旧吾平町'!C23)</f>
        <v>95915</v>
      </c>
      <c r="D23" s="48">
        <f t="shared" si="1"/>
        <v>-2.8482583285220908</v>
      </c>
      <c r="E23" s="47">
        <f>SUM('S10～H16 旧鹿屋市'!E23,'S10～H16 旧輝北町'!E23,'S10～H16 旧串良町'!E23,'S10～H16 旧吾平町'!E23)</f>
        <v>45132</v>
      </c>
      <c r="F23" s="47">
        <f>SUM('S10～H16 旧鹿屋市'!F23,'S10～H16 旧輝北町'!F23,'S10～H16 旧串良町'!F23,'S10～H16 旧吾平町'!F23)</f>
        <v>50783</v>
      </c>
      <c r="G23" s="49">
        <f t="shared" si="0"/>
        <v>88.872260402103066</v>
      </c>
    </row>
    <row r="24" spans="1:7" ht="15" customHeight="1" x14ac:dyDescent="0.15">
      <c r="A24" s="28" t="s">
        <v>50</v>
      </c>
      <c r="B24" s="45">
        <f>SUM('S10～H16 旧鹿屋市'!B24,'S10～H16 旧輝北町'!B24,'S10～H16 旧串良町'!B24,'S10～H16 旧吾平町'!B24)</f>
        <v>29341</v>
      </c>
      <c r="C24" s="45">
        <f>SUM('S10～H16 旧鹿屋市'!C24,'S10～H16 旧輝北町'!C24,'S10～H16 旧串良町'!C24,'S10～H16 旧吾平町'!C24)</f>
        <v>94973</v>
      </c>
      <c r="D24" s="50">
        <f t="shared" si="1"/>
        <v>-0.982119585049257</v>
      </c>
      <c r="E24" s="45">
        <f>SUM('S10～H16 旧鹿屋市'!E24,'S10～H16 旧輝北町'!E24,'S10～H16 旧串良町'!E24,'S10～H16 旧吾平町'!E24)</f>
        <v>44561</v>
      </c>
      <c r="F24" s="45">
        <f>SUM('S10～H16 旧鹿屋市'!F24,'S10～H16 旧輝北町'!F24,'S10～H16 旧串良町'!F24,'S10～H16 旧吾平町'!F24)</f>
        <v>50412</v>
      </c>
      <c r="G24" s="46">
        <f t="shared" si="0"/>
        <v>88.393636435769267</v>
      </c>
    </row>
    <row r="25" spans="1:7" ht="15" customHeight="1" x14ac:dyDescent="0.15">
      <c r="A25" s="28" t="s">
        <v>51</v>
      </c>
      <c r="B25" s="45">
        <f>SUM('S10～H16 旧鹿屋市'!B25,'S10～H16 旧輝北町'!B25,'S10～H16 旧串良町'!B25,'S10～H16 旧吾平町'!B25)</f>
        <v>29599</v>
      </c>
      <c r="C25" s="45">
        <f>SUM('S10～H16 旧鹿屋市'!C25,'S10～H16 旧輝北町'!C25,'S10～H16 旧串良町'!C25,'S10～H16 旧吾平町'!C25)</f>
        <v>94525</v>
      </c>
      <c r="D25" s="50">
        <f t="shared" si="1"/>
        <v>-0.47171301317215919</v>
      </c>
      <c r="E25" s="45">
        <f>SUM('S10～H16 旧鹿屋市'!E25,'S10～H16 旧輝北町'!E25,'S10～H16 旧串良町'!E25,'S10～H16 旧吾平町'!E25)</f>
        <v>44276</v>
      </c>
      <c r="F25" s="45">
        <f>SUM('S10～H16 旧鹿屋市'!F25,'S10～H16 旧輝北町'!F25,'S10～H16 旧串良町'!F25,'S10～H16 旧吾平町'!F25)</f>
        <v>50249</v>
      </c>
      <c r="G25" s="46">
        <f t="shared" si="0"/>
        <v>88.113196282513087</v>
      </c>
    </row>
    <row r="26" spans="1:7" ht="15" customHeight="1" x14ac:dyDescent="0.15">
      <c r="A26" s="28" t="s">
        <v>52</v>
      </c>
      <c r="B26" s="45">
        <f>SUM('S10～H16 旧鹿屋市'!B26,'S10～H16 旧輝北町'!B26,'S10～H16 旧串良町'!B26,'S10～H16 旧吾平町'!B26)</f>
        <v>30079</v>
      </c>
      <c r="C26" s="45">
        <f>SUM('S10～H16 旧鹿屋市'!C26,'S10～H16 旧輝北町'!C26,'S10～H16 旧串良町'!C26,'S10～H16 旧吾平町'!C26)</f>
        <v>94687</v>
      </c>
      <c r="D26" s="50">
        <f t="shared" si="1"/>
        <v>0.17138323194922922</v>
      </c>
      <c r="E26" s="45">
        <f>SUM('S10～H16 旧鹿屋市'!E26,'S10～H16 旧輝北町'!E26,'S10～H16 旧串良町'!E26,'S10～H16 旧吾平町'!E26)</f>
        <v>44402</v>
      </c>
      <c r="F26" s="45">
        <f>SUM('S10～H16 旧鹿屋市'!F26,'S10～H16 旧輝北町'!F26,'S10～H16 旧串良町'!F26,'S10～H16 旧吾平町'!F26)</f>
        <v>50285</v>
      </c>
      <c r="G26" s="46">
        <f t="shared" si="0"/>
        <v>88.300686089291034</v>
      </c>
    </row>
    <row r="27" spans="1:7" ht="15" customHeight="1" x14ac:dyDescent="0.15">
      <c r="A27" s="28" t="s">
        <v>53</v>
      </c>
      <c r="B27" s="45">
        <f>SUM('S10～H16 旧鹿屋市'!B27,'S10～H16 旧輝北町'!B27,'S10～H16 旧串良町'!B27,'S10～H16 旧吾平町'!B27)</f>
        <v>30401</v>
      </c>
      <c r="C27" s="45">
        <f>SUM('S10～H16 旧鹿屋市'!C27,'S10～H16 旧輝北町'!C27,'S10～H16 旧串良町'!C27,'S10～H16 旧吾平町'!C27)</f>
        <v>94497</v>
      </c>
      <c r="D27" s="50">
        <f t="shared" si="1"/>
        <v>-0.20066112560330751</v>
      </c>
      <c r="E27" s="45">
        <f>SUM('S10～H16 旧鹿屋市'!E27,'S10～H16 旧輝北町'!E27,'S10～H16 旧串良町'!E27,'S10～H16 旧吾平町'!E27)</f>
        <v>44415</v>
      </c>
      <c r="F27" s="45">
        <f>SUM('S10～H16 旧鹿屋市'!F27,'S10～H16 旧輝北町'!F27,'S10～H16 旧串良町'!F27,'S10～H16 旧吾平町'!F27)</f>
        <v>50082</v>
      </c>
      <c r="G27" s="46">
        <f t="shared" si="0"/>
        <v>88.684557325985381</v>
      </c>
    </row>
    <row r="28" spans="1:7" ht="15" customHeight="1" x14ac:dyDescent="0.15">
      <c r="A28" s="27" t="s">
        <v>54</v>
      </c>
      <c r="B28" s="47">
        <f>SUM('S10～H16 旧鹿屋市'!B28,'S10～H16 旧輝北町'!B28,'S10～H16 旧串良町'!B28,'S10～H16 旧吾平町'!B28)</f>
        <v>30820</v>
      </c>
      <c r="C28" s="47">
        <f>SUM('S10～H16 旧鹿屋市'!C28,'S10～H16 旧輝北町'!C28,'S10～H16 旧串良町'!C28,'S10～H16 旧吾平町'!C28)</f>
        <v>94790</v>
      </c>
      <c r="D28" s="48">
        <f t="shared" si="1"/>
        <v>0.31006275331491029</v>
      </c>
      <c r="E28" s="47">
        <f>SUM('S10～H16 旧鹿屋市'!E28,'S10～H16 旧輝北町'!E28,'S10～H16 旧串良町'!E28,'S10～H16 旧吾平町'!E28)</f>
        <v>44689</v>
      </c>
      <c r="F28" s="47">
        <f>SUM('S10～H16 旧鹿屋市'!F28,'S10～H16 旧輝北町'!F28,'S10～H16 旧串良町'!F28,'S10～H16 旧吾平町'!F28)</f>
        <v>50101</v>
      </c>
      <c r="G28" s="49">
        <f t="shared" si="0"/>
        <v>89.197820402786377</v>
      </c>
    </row>
    <row r="29" spans="1:7" ht="15" customHeight="1" x14ac:dyDescent="0.15">
      <c r="A29" s="28" t="s">
        <v>55</v>
      </c>
      <c r="B29" s="45">
        <f>SUM('S10～H16 旧鹿屋市'!B29,'S10～H16 旧輝北町'!B29,'S10～H16 旧串良町'!B29,'S10～H16 旧吾平町'!B29)</f>
        <v>31383</v>
      </c>
      <c r="C29" s="45">
        <f>SUM('S10～H16 旧鹿屋市'!C29,'S10～H16 旧輝北町'!C29,'S10～H16 旧串良町'!C29,'S10～H16 旧吾平町'!C29)</f>
        <v>95687</v>
      </c>
      <c r="D29" s="50">
        <f t="shared" si="1"/>
        <v>0.94630235256882855</v>
      </c>
      <c r="E29" s="45">
        <f>SUM('S10～H16 旧鹿屋市'!E29,'S10～H16 旧輝北町'!E29,'S10～H16 旧串良町'!E29,'S10～H16 旧吾平町'!E29)</f>
        <v>45381</v>
      </c>
      <c r="F29" s="45">
        <f>SUM('S10～H16 旧鹿屋市'!F29,'S10～H16 旧輝北町'!F29,'S10～H16 旧串良町'!F29,'S10～H16 旧吾平町'!F29)</f>
        <v>50306</v>
      </c>
      <c r="G29" s="46">
        <f t="shared" si="0"/>
        <v>90.2099153182523</v>
      </c>
    </row>
    <row r="30" spans="1:7" ht="15" customHeight="1" x14ac:dyDescent="0.15">
      <c r="A30" s="28" t="s">
        <v>56</v>
      </c>
      <c r="B30" s="45">
        <f>SUM('S10～H16 旧鹿屋市'!B30,'S10～H16 旧輝北町'!B30,'S10～H16 旧串良町'!B30,'S10～H16 旧吾平町'!B30)</f>
        <v>32011</v>
      </c>
      <c r="C30" s="45">
        <f>SUM('S10～H16 旧鹿屋市'!C30,'S10～H16 旧輝北町'!C30,'S10～H16 旧串良町'!C30,'S10～H16 旧吾平町'!C30)</f>
        <v>96748</v>
      </c>
      <c r="D30" s="50">
        <f t="shared" si="1"/>
        <v>1.1088235601492302</v>
      </c>
      <c r="E30" s="45">
        <f>SUM('S10～H16 旧鹿屋市'!E30,'S10～H16 旧輝北町'!E30,'S10～H16 旧串良町'!E30,'S10～H16 旧吾平町'!E30)</f>
        <v>45963</v>
      </c>
      <c r="F30" s="45">
        <f>SUM('S10～H16 旧鹿屋市'!F30,'S10～H16 旧輝北町'!F30,'S10～H16 旧串良町'!F30,'S10～H16 旧吾平町'!F30)</f>
        <v>50785</v>
      </c>
      <c r="G30" s="46">
        <f t="shared" si="0"/>
        <v>90.505070394801606</v>
      </c>
    </row>
    <row r="31" spans="1:7" ht="15" customHeight="1" x14ac:dyDescent="0.15">
      <c r="A31" s="28" t="s">
        <v>57</v>
      </c>
      <c r="B31" s="45">
        <f>SUM('S10～H16 旧鹿屋市'!B31,'S10～H16 旧輝北町'!B31,'S10～H16 旧串良町'!B31,'S10～H16 旧吾平町'!B31)</f>
        <v>32799</v>
      </c>
      <c r="C31" s="45">
        <f>SUM('S10～H16 旧鹿屋市'!C31,'S10～H16 旧輝北町'!C31,'S10～H16 旧串良町'!C31,'S10～H16 旧吾平町'!C31)</f>
        <v>97932</v>
      </c>
      <c r="D31" s="50">
        <f t="shared" si="1"/>
        <v>1.2237979079670946</v>
      </c>
      <c r="E31" s="45">
        <f>SUM('S10～H16 旧鹿屋市'!E31,'S10～H16 旧輝北町'!E31,'S10～H16 旧串良町'!E31,'S10～H16 旧吾平町'!E31)</f>
        <v>46675</v>
      </c>
      <c r="F31" s="45">
        <f>SUM('S10～H16 旧鹿屋市'!F31,'S10～H16 旧輝北町'!F31,'S10～H16 旧串良町'!F31,'S10～H16 旧吾平町'!F31)</f>
        <v>51257</v>
      </c>
      <c r="G31" s="46">
        <f t="shared" si="0"/>
        <v>91.060733168152638</v>
      </c>
    </row>
    <row r="32" spans="1:7" ht="15" customHeight="1" x14ac:dyDescent="0.15">
      <c r="A32" s="28" t="s">
        <v>58</v>
      </c>
      <c r="B32" s="45">
        <f>SUM('S10～H16 旧鹿屋市'!B32,'S10～H16 旧輝北町'!B32,'S10～H16 旧串良町'!B32,'S10～H16 旧吾平町'!B32)</f>
        <v>33575</v>
      </c>
      <c r="C32" s="45">
        <f>SUM('S10～H16 旧鹿屋市'!C32,'S10～H16 旧輝北町'!C32,'S10～H16 旧串良町'!C32,'S10～H16 旧吾平町'!C32)</f>
        <v>99012</v>
      </c>
      <c r="D32" s="50">
        <f t="shared" si="1"/>
        <v>1.1028060286729646</v>
      </c>
      <c r="E32" s="45">
        <f>SUM('S10～H16 旧鹿屋市'!E32,'S10～H16 旧輝北町'!E32,'S10～H16 旧串良町'!E32,'S10～H16 旧吾平町'!E32)</f>
        <v>47157</v>
      </c>
      <c r="F32" s="45">
        <f>SUM('S10～H16 旧鹿屋市'!F32,'S10～H16 旧輝北町'!F32,'S10～H16 旧串良町'!F32,'S10～H16 旧吾平町'!F32)</f>
        <v>51855</v>
      </c>
      <c r="G32" s="46">
        <f t="shared" si="0"/>
        <v>90.940121492623661</v>
      </c>
    </row>
    <row r="33" spans="1:7" ht="15" customHeight="1" x14ac:dyDescent="0.15">
      <c r="A33" s="27" t="s">
        <v>59</v>
      </c>
      <c r="B33" s="47">
        <f>SUM('S10～H16 旧鹿屋市'!B33,'S10～H16 旧輝北町'!B33,'S10～H16 旧串良町'!B33,'S10～H16 旧吾平町'!B33)</f>
        <v>34367</v>
      </c>
      <c r="C33" s="47">
        <f>SUM('S10～H16 旧鹿屋市'!C33,'S10～H16 旧輝北町'!C33,'S10～H16 旧串良町'!C33,'S10～H16 旧吾平町'!C33)</f>
        <v>100005</v>
      </c>
      <c r="D33" s="48">
        <f t="shared" si="1"/>
        <v>1.0029087383347512</v>
      </c>
      <c r="E33" s="47">
        <f>SUM('S10～H16 旧鹿屋市'!E33,'S10～H16 旧輝北町'!E33,'S10～H16 旧串良町'!E33,'S10～H16 旧吾平町'!E33)</f>
        <v>47655</v>
      </c>
      <c r="F33" s="47">
        <f>SUM('S10～H16 旧鹿屋市'!F33,'S10～H16 旧輝北町'!F33,'S10～H16 旧串良町'!F33,'S10～H16 旧吾平町'!F33)</f>
        <v>52350</v>
      </c>
      <c r="G33" s="49">
        <f t="shared" si="0"/>
        <v>91.031518624641834</v>
      </c>
    </row>
    <row r="34" spans="1:7" ht="15" customHeight="1" x14ac:dyDescent="0.15">
      <c r="A34" s="28" t="s">
        <v>60</v>
      </c>
      <c r="B34" s="45">
        <f>SUM('S10～H16 旧鹿屋市'!B34,'S10～H16 旧輝北町'!B34,'S10～H16 旧串良町'!B34,'S10～H16 旧吾平町'!B34)</f>
        <v>34619</v>
      </c>
      <c r="C34" s="45">
        <f>SUM('S10～H16 旧鹿屋市'!C34,'S10～H16 旧輝北町'!C34,'S10～H16 旧串良町'!C34,'S10～H16 旧吾平町'!C34)</f>
        <v>100773</v>
      </c>
      <c r="D34" s="50">
        <f t="shared" si="1"/>
        <v>0.7679616019198976</v>
      </c>
      <c r="E34" s="45">
        <f>SUM('S10～H16 旧鹿屋市'!E34,'S10～H16 旧輝北町'!E34,'S10～H16 旧串良町'!E34,'S10～H16 旧吾平町'!E34)</f>
        <v>48065</v>
      </c>
      <c r="F34" s="45">
        <f>SUM('S10～H16 旧鹿屋市'!F34,'S10～H16 旧輝北町'!F34,'S10～H16 旧串良町'!F34,'S10～H16 旧吾平町'!F34)</f>
        <v>52708</v>
      </c>
      <c r="G34" s="46">
        <f t="shared" si="0"/>
        <v>91.191090536540941</v>
      </c>
    </row>
    <row r="35" spans="1:7" ht="15" customHeight="1" x14ac:dyDescent="0.15">
      <c r="A35" s="28" t="s">
        <v>61</v>
      </c>
      <c r="B35" s="45">
        <f>SUM('S10～H16 旧鹿屋市'!B35,'S10～H16 旧輝北町'!B35,'S10～H16 旧串良町'!B35,'S10～H16 旧吾平町'!B35)</f>
        <v>35010</v>
      </c>
      <c r="C35" s="45">
        <f>SUM('S10～H16 旧鹿屋市'!C35,'S10～H16 旧輝北町'!C35,'S10～H16 旧串良町'!C35,'S10～H16 旧吾平町'!C35)</f>
        <v>101475</v>
      </c>
      <c r="D35" s="50">
        <f t="shared" si="1"/>
        <v>0.69661516477628194</v>
      </c>
      <c r="E35" s="45">
        <f>SUM('S10～H16 旧鹿屋市'!E35,'S10～H16 旧輝北町'!E35,'S10～H16 旧串良町'!E35,'S10～H16 旧吾平町'!E35)</f>
        <v>48506</v>
      </c>
      <c r="F35" s="45">
        <f>SUM('S10～H16 旧鹿屋市'!F35,'S10～H16 旧輝北町'!F35,'S10～H16 旧串良町'!F35,'S10～H16 旧吾平町'!F35)</f>
        <v>52969</v>
      </c>
      <c r="G35" s="46">
        <f t="shared" si="0"/>
        <v>91.574317053370834</v>
      </c>
    </row>
    <row r="36" spans="1:7" ht="15" customHeight="1" x14ac:dyDescent="0.15">
      <c r="A36" s="28" t="s">
        <v>62</v>
      </c>
      <c r="B36" s="45">
        <f>SUM('S10～H16 旧鹿屋市'!B36,'S10～H16 旧輝北町'!B36,'S10～H16 旧串良町'!B36,'S10～H16 旧吾平町'!B36)</f>
        <v>35450</v>
      </c>
      <c r="C36" s="45">
        <f>SUM('S10～H16 旧鹿屋市'!C36,'S10～H16 旧輝北町'!C36,'S10～H16 旧串良町'!C36,'S10～H16 旧吾平町'!C36)</f>
        <v>102052</v>
      </c>
      <c r="D36" s="50">
        <f t="shared" si="1"/>
        <v>0.56861295885686225</v>
      </c>
      <c r="E36" s="45">
        <f>SUM('S10～H16 旧鹿屋市'!E36,'S10～H16 旧輝北町'!E36,'S10～H16 旧串良町'!E36,'S10～H16 旧吾平町'!E36)</f>
        <v>48823</v>
      </c>
      <c r="F36" s="45">
        <f>SUM('S10～H16 旧鹿屋市'!F36,'S10～H16 旧輝北町'!F36,'S10～H16 旧串良町'!F36,'S10～H16 旧吾平町'!F36)</f>
        <v>53229</v>
      </c>
      <c r="G36" s="46">
        <f t="shared" si="0"/>
        <v>91.72255725262545</v>
      </c>
    </row>
    <row r="37" spans="1:7" ht="15" customHeight="1" x14ac:dyDescent="0.15">
      <c r="A37" s="28" t="s">
        <v>63</v>
      </c>
      <c r="B37" s="45">
        <f>SUM('S10～H16 旧鹿屋市'!B37,'S10～H16 旧輝北町'!B37,'S10～H16 旧串良町'!B37,'S10～H16 旧吾平町'!B37)</f>
        <v>35855</v>
      </c>
      <c r="C37" s="45">
        <f>SUM('S10～H16 旧鹿屋市'!C37,'S10～H16 旧輝北町'!C37,'S10～H16 旧串良町'!C37,'S10～H16 旧吾平町'!C37)</f>
        <v>102283</v>
      </c>
      <c r="D37" s="50">
        <f t="shared" si="1"/>
        <v>0.22635519147100602</v>
      </c>
      <c r="E37" s="45">
        <f>SUM('S10～H16 旧鹿屋市'!E37,'S10～H16 旧輝北町'!E37,'S10～H16 旧串良町'!E37,'S10～H16 旧吾平町'!E37)</f>
        <v>48944</v>
      </c>
      <c r="F37" s="45">
        <f>SUM('S10～H16 旧鹿屋市'!F37,'S10～H16 旧輝北町'!F37,'S10～H16 旧串良町'!F37,'S10～H16 旧吾平町'!F37)</f>
        <v>53339</v>
      </c>
      <c r="G37" s="46">
        <f t="shared" si="0"/>
        <v>91.760250473387202</v>
      </c>
    </row>
    <row r="38" spans="1:7" ht="15" customHeight="1" x14ac:dyDescent="0.15">
      <c r="A38" s="27" t="s">
        <v>64</v>
      </c>
      <c r="B38" s="47">
        <f>SUM('S10～H16 旧鹿屋市'!B38,'S10～H16 旧輝北町'!B38,'S10～H16 旧串良町'!B38,'S10～H16 旧吾平町'!B38)</f>
        <v>36237</v>
      </c>
      <c r="C38" s="47">
        <f>SUM('S10～H16 旧鹿屋市'!C38,'S10～H16 旧輝北町'!C38,'S10～H16 旧串良町'!C38,'S10～H16 旧吾平町'!C38)</f>
        <v>102653</v>
      </c>
      <c r="D38" s="48">
        <f t="shared" si="1"/>
        <v>0.36174144285952003</v>
      </c>
      <c r="E38" s="47">
        <f>SUM('S10～H16 旧鹿屋市'!E38,'S10～H16 旧輝北町'!E38,'S10～H16 旧串良町'!E38,'S10～H16 旧吾平町'!E38)</f>
        <v>49054</v>
      </c>
      <c r="F38" s="47">
        <f>SUM('S10～H16 旧鹿屋市'!F38,'S10～H16 旧輝北町'!F38,'S10～H16 旧串良町'!F38,'S10～H16 旧吾平町'!F38)</f>
        <v>53599</v>
      </c>
      <c r="G38" s="49">
        <f t="shared" si="0"/>
        <v>91.520364185898998</v>
      </c>
    </row>
    <row r="39" spans="1:7" ht="15" customHeight="1" x14ac:dyDescent="0.15">
      <c r="A39" s="28" t="s">
        <v>65</v>
      </c>
      <c r="B39" s="45">
        <f>SUM('S10～H16 旧鹿屋市'!B39,'S10～H16 旧輝北町'!B39,'S10～H16 旧串良町'!B39,'S10～H16 旧吾平町'!B39)</f>
        <v>36650</v>
      </c>
      <c r="C39" s="45">
        <f>SUM('S10～H16 旧鹿屋市'!C39,'S10～H16 旧輝北町'!C39,'S10～H16 旧串良町'!C39,'S10～H16 旧吾平町'!C39)</f>
        <v>102884</v>
      </c>
      <c r="D39" s="50">
        <f t="shared" si="1"/>
        <v>0.22502995528626002</v>
      </c>
      <c r="E39" s="45">
        <f>SUM('S10～H16 旧鹿屋市'!E39,'S10～H16 旧輝北町'!E39,'S10～H16 旧串良町'!E39,'S10～H16 旧吾平町'!E39)</f>
        <v>49124</v>
      </c>
      <c r="F39" s="45">
        <f>SUM('S10～H16 旧鹿屋市'!F39,'S10～H16 旧輝北町'!F39,'S10～H16 旧串良町'!F39,'S10～H16 旧吾平町'!F39)</f>
        <v>53760</v>
      </c>
      <c r="G39" s="46">
        <f t="shared" si="0"/>
        <v>91.376488095238102</v>
      </c>
    </row>
    <row r="40" spans="1:7" ht="15" customHeight="1" x14ac:dyDescent="0.15">
      <c r="A40" s="28" t="s">
        <v>66</v>
      </c>
      <c r="B40" s="45">
        <f>SUM('S10～H16 旧鹿屋市'!B40,'S10～H16 旧輝北町'!B40,'S10～H16 旧串良町'!B40,'S10～H16 旧吾平町'!B40)</f>
        <v>37090</v>
      </c>
      <c r="C40" s="45">
        <f>SUM('S10～H16 旧鹿屋市'!C40,'S10～H16 旧輝北町'!C40,'S10～H16 旧串良町'!C40,'S10～H16 旧吾平町'!C40)</f>
        <v>103508</v>
      </c>
      <c r="D40" s="50">
        <f t="shared" si="1"/>
        <v>0.60650830061039773</v>
      </c>
      <c r="E40" s="45">
        <f>SUM('S10～H16 旧鹿屋市'!E40,'S10～H16 旧輝北町'!E40,'S10～H16 旧串良町'!E40,'S10～H16 旧吾平町'!E40)</f>
        <v>49390</v>
      </c>
      <c r="F40" s="45">
        <f>SUM('S10～H16 旧鹿屋市'!F40,'S10～H16 旧輝北町'!F40,'S10～H16 旧串良町'!F40,'S10～H16 旧吾平町'!F40)</f>
        <v>54118</v>
      </c>
      <c r="G40" s="46">
        <f t="shared" si="0"/>
        <v>91.26353523781367</v>
      </c>
    </row>
    <row r="41" spans="1:7" ht="15" customHeight="1" x14ac:dyDescent="0.15">
      <c r="A41" s="28" t="s">
        <v>67</v>
      </c>
      <c r="B41" s="45">
        <f>SUM('S10～H16 旧鹿屋市'!B41,'S10～H16 旧輝北町'!B41,'S10～H16 旧串良町'!B41,'S10～H16 旧吾平町'!B41)</f>
        <v>37343</v>
      </c>
      <c r="C41" s="45">
        <f>SUM('S10～H16 旧鹿屋市'!C41,'S10～H16 旧輝北町'!C41,'S10～H16 旧串良町'!C41,'S10～H16 旧吾平町'!C41)</f>
        <v>103382</v>
      </c>
      <c r="D41" s="50">
        <f t="shared" si="1"/>
        <v>-0.12172972137419746</v>
      </c>
      <c r="E41" s="45">
        <f>SUM('S10～H16 旧鹿屋市'!E41,'S10～H16 旧輝北町'!E41,'S10～H16 旧串良町'!E41,'S10～H16 旧吾平町'!E41)</f>
        <v>49264</v>
      </c>
      <c r="F41" s="45">
        <f>SUM('S10～H16 旧鹿屋市'!F41,'S10～H16 旧輝北町'!F41,'S10～H16 旧串良町'!F41,'S10～H16 旧吾平町'!F41)</f>
        <v>54118</v>
      </c>
      <c r="G41" s="46">
        <f t="shared" si="0"/>
        <v>91.03071066927825</v>
      </c>
    </row>
    <row r="42" spans="1:7" ht="15" customHeight="1" x14ac:dyDescent="0.15">
      <c r="A42" s="28" t="s">
        <v>34</v>
      </c>
      <c r="B42" s="45">
        <f>SUM('S10～H16 旧鹿屋市'!B42,'S10～H16 旧輝北町'!B42,'S10～H16 旧串良町'!B42,'S10～H16 旧吾平町'!B42)</f>
        <v>37749</v>
      </c>
      <c r="C42" s="45">
        <f>SUM('S10～H16 旧鹿屋市'!C42,'S10～H16 旧輝北町'!C42,'S10～H16 旧串良町'!C42,'S10～H16 旧吾平町'!C42)</f>
        <v>103807</v>
      </c>
      <c r="D42" s="50">
        <f t="shared" si="1"/>
        <v>0.41109670929175834</v>
      </c>
      <c r="E42" s="45">
        <f>SUM('S10～H16 旧鹿屋市'!E42,'S10～H16 旧輝北町'!E42,'S10～H16 旧串良町'!E42,'S10～H16 旧吾平町'!E42)</f>
        <v>49438</v>
      </c>
      <c r="F42" s="45">
        <f>SUM('S10～H16 旧鹿屋市'!F42,'S10～H16 旧輝北町'!F42,'S10～H16 旧串良町'!F42,'S10～H16 旧吾平町'!F42)</f>
        <v>54369</v>
      </c>
      <c r="G42" s="46">
        <f t="shared" si="0"/>
        <v>90.930493479740292</v>
      </c>
    </row>
    <row r="43" spans="1:7" ht="15" customHeight="1" x14ac:dyDescent="0.15">
      <c r="A43" s="27" t="s">
        <v>68</v>
      </c>
      <c r="B43" s="47">
        <f>SUM('S10～H16 旧鹿屋市'!B43,'S10～H16 旧輝北町'!B43,'S10～H16 旧串良町'!B43,'S10～H16 旧吾平町'!B43)</f>
        <v>38006</v>
      </c>
      <c r="C43" s="47">
        <f>SUM('S10～H16 旧鹿屋市'!C43,'S10～H16 旧輝北町'!C43,'S10～H16 旧串良町'!C43,'S10～H16 旧吾平町'!C43)</f>
        <v>103761</v>
      </c>
      <c r="D43" s="48">
        <f t="shared" si="1"/>
        <v>-4.4313003939999707E-2</v>
      </c>
      <c r="E43" s="47">
        <f>SUM('S10～H16 旧鹿屋市'!E43,'S10～H16 旧輝北町'!E43,'S10～H16 旧串良町'!E43,'S10～H16 旧吾平町'!E43)</f>
        <v>49361</v>
      </c>
      <c r="F43" s="47">
        <f>SUM('S10～H16 旧鹿屋市'!F43,'S10～H16 旧輝北町'!F43,'S10～H16 旧串良町'!F43,'S10～H16 旧吾平町'!F43)</f>
        <v>54400</v>
      </c>
      <c r="G43" s="49">
        <f t="shared" si="0"/>
        <v>90.737132352941174</v>
      </c>
    </row>
    <row r="44" spans="1:7" ht="15" customHeight="1" x14ac:dyDescent="0.15">
      <c r="A44" s="28" t="s">
        <v>69</v>
      </c>
      <c r="B44" s="45">
        <f>SUM('S10～H16 旧鹿屋市'!B44,'S10～H16 旧輝北町'!B44,'S10～H16 旧串良町'!B44,'S10～H16 旧吾平町'!B44)</f>
        <v>38458</v>
      </c>
      <c r="C44" s="45">
        <f>SUM('S10～H16 旧鹿屋市'!C44,'S10～H16 旧輝北町'!C44,'S10～H16 旧串良町'!C44,'S10～H16 旧吾平町'!C44)</f>
        <v>103896</v>
      </c>
      <c r="D44" s="50">
        <f t="shared" si="1"/>
        <v>0.13010668748374421</v>
      </c>
      <c r="E44" s="45">
        <f>SUM('S10～H16 旧鹿屋市'!E44,'S10～H16 旧輝北町'!E44,'S10～H16 旧串良町'!E44,'S10～H16 旧吾平町'!E44)</f>
        <v>49547</v>
      </c>
      <c r="F44" s="45">
        <f>SUM('S10～H16 旧鹿屋市'!F44,'S10～H16 旧輝北町'!F44,'S10～H16 旧串良町'!F44,'S10～H16 旧吾平町'!F44)</f>
        <v>54349</v>
      </c>
      <c r="G44" s="46">
        <f t="shared" si="0"/>
        <v>91.164510846565719</v>
      </c>
    </row>
    <row r="45" spans="1:7" ht="15" customHeight="1" x14ac:dyDescent="0.15">
      <c r="A45" s="28" t="s">
        <v>70</v>
      </c>
      <c r="B45" s="45">
        <f>SUM('S10～H16 旧鹿屋市'!B45,'S10～H16 旧輝北町'!B45,'S10～H16 旧串良町'!B45,'S10～H16 旧吾平町'!B45)</f>
        <v>38997</v>
      </c>
      <c r="C45" s="45">
        <f>SUM('S10～H16 旧鹿屋市'!C45,'S10～H16 旧輝北町'!C45,'S10～H16 旧串良町'!C45,'S10～H16 旧吾平町'!C45)</f>
        <v>104243</v>
      </c>
      <c r="D45" s="50">
        <f t="shared" si="1"/>
        <v>0.3339878339878366</v>
      </c>
      <c r="E45" s="45">
        <f>SUM('S10～H16 旧鹿屋市'!E45,'S10～H16 旧輝北町'!E45,'S10～H16 旧串良町'!E45,'S10～H16 旧吾平町'!E45)</f>
        <v>49634</v>
      </c>
      <c r="F45" s="45">
        <f>SUM('S10～H16 旧鹿屋市'!F45,'S10～H16 旧輝北町'!F45,'S10～H16 旧串良町'!F45,'S10～H16 旧吾平町'!F45)</f>
        <v>54609</v>
      </c>
      <c r="G45" s="46">
        <f t="shared" si="0"/>
        <v>90.889780072881749</v>
      </c>
    </row>
    <row r="46" spans="1:7" ht="15" customHeight="1" x14ac:dyDescent="0.15">
      <c r="A46" s="28" t="s">
        <v>71</v>
      </c>
      <c r="B46" s="45">
        <f>SUM('S10～H16 旧鹿屋市'!B46,'S10～H16 旧輝北町'!B46,'S10～H16 旧串良町'!B46,'S10～H16 旧吾平町'!B46)</f>
        <v>39463</v>
      </c>
      <c r="C46" s="45">
        <f>SUM('S10～H16 旧鹿屋市'!C46,'S10～H16 旧輝北町'!C46,'S10～H16 旧串良町'!C46,'S10～H16 旧吾平町'!C46)</f>
        <v>104346</v>
      </c>
      <c r="D46" s="50">
        <f t="shared" si="1"/>
        <v>9.8807593795258164E-2</v>
      </c>
      <c r="E46" s="45">
        <f>SUM('S10～H16 旧鹿屋市'!E46,'S10～H16 旧輝北町'!E46,'S10～H16 旧串良町'!E46,'S10～H16 旧吾平町'!E46)</f>
        <v>49773</v>
      </c>
      <c r="F46" s="45">
        <f>SUM('S10～H16 旧鹿屋市'!F46,'S10～H16 旧輝北町'!F46,'S10～H16 旧串良町'!F46,'S10～H16 旧吾平町'!F46)</f>
        <v>54573</v>
      </c>
      <c r="G46" s="46">
        <f t="shared" si="0"/>
        <v>91.204441756912757</v>
      </c>
    </row>
    <row r="47" spans="1:7" ht="15" customHeight="1" x14ac:dyDescent="0.15">
      <c r="A47" s="28" t="s">
        <v>72</v>
      </c>
      <c r="B47" s="45">
        <f>SUM('S10～H16 旧鹿屋市'!B47,'S10～H16 旧輝北町'!B47,'S10～H16 旧串良町'!B47,'S10～H16 旧吾平町'!B47)</f>
        <v>39998</v>
      </c>
      <c r="C47" s="45">
        <f>SUM('S10～H16 旧鹿屋市'!C47,'S10～H16 旧輝北町'!C47,'S10～H16 旧串良町'!C47,'S10～H16 旧吾平町'!C47)</f>
        <v>104676</v>
      </c>
      <c r="D47" s="50">
        <f t="shared" si="1"/>
        <v>0.31625553447185428</v>
      </c>
      <c r="E47" s="45">
        <f>SUM('S10～H16 旧鹿屋市'!E47,'S10～H16 旧輝北町'!E47,'S10～H16 旧串良町'!E47,'S10～H16 旧吾平町'!E47)</f>
        <v>49962</v>
      </c>
      <c r="F47" s="45">
        <f>SUM('S10～H16 旧鹿屋市'!F47,'S10～H16 旧輝北町'!F47,'S10～H16 旧串良町'!F47,'S10～H16 旧吾平町'!F47)</f>
        <v>54714</v>
      </c>
      <c r="G47" s="46">
        <f t="shared" si="0"/>
        <v>91.314837153196621</v>
      </c>
    </row>
    <row r="48" spans="1:7" ht="15" customHeight="1" x14ac:dyDescent="0.15">
      <c r="A48" s="27" t="s">
        <v>73</v>
      </c>
      <c r="B48" s="47">
        <f>SUM('S10～H16 旧鹿屋市'!B48,'S10～H16 旧輝北町'!B48,'S10～H16 旧串良町'!B48,'S10～H16 旧吾平町'!B48)</f>
        <v>40547</v>
      </c>
      <c r="C48" s="47">
        <f>SUM('S10～H16 旧鹿屋市'!C48,'S10～H16 旧輝北町'!C48,'S10～H16 旧串良町'!C48,'S10～H16 旧吾平町'!C48)</f>
        <v>105059</v>
      </c>
      <c r="D48" s="48">
        <f t="shared" si="1"/>
        <v>0.3658909396614396</v>
      </c>
      <c r="E48" s="47">
        <f>SUM('S10～H16 旧鹿屋市'!E48,'S10～H16 旧輝北町'!E48,'S10～H16 旧串良町'!E48,'S10～H16 旧吾平町'!E48)</f>
        <v>50123</v>
      </c>
      <c r="F48" s="47">
        <f>SUM('S10～H16 旧鹿屋市'!F48,'S10～H16 旧輝北町'!F48,'S10～H16 旧串良町'!F48,'S10～H16 旧吾平町'!F48)</f>
        <v>54936</v>
      </c>
      <c r="G48" s="49">
        <f t="shared" si="0"/>
        <v>91.238896170088836</v>
      </c>
    </row>
    <row r="49" spans="1:13" ht="15" customHeight="1" x14ac:dyDescent="0.15">
      <c r="A49" s="28" t="s">
        <v>74</v>
      </c>
      <c r="B49" s="45">
        <f>SUM('S10～H16 旧鹿屋市'!B49,'S10～H16 旧輝北町'!B49,'S10～H16 旧串良町'!B49,'S10～H16 旧吾平町'!B49)</f>
        <v>40797</v>
      </c>
      <c r="C49" s="45">
        <f>SUM('S10～H16 旧鹿屋市'!C49,'S10～H16 旧輝北町'!C49,'S10～H16 旧串良町'!C49,'S10～H16 旧吾平町'!C49)</f>
        <v>105230</v>
      </c>
      <c r="D49" s="50">
        <f t="shared" si="1"/>
        <v>0.16276568404420821</v>
      </c>
      <c r="E49" s="45">
        <f>SUM('S10～H16 旧鹿屋市'!E49,'S10～H16 旧輝北町'!E49,'S10～H16 旧串良町'!E49,'S10～H16 旧吾平町'!E49)</f>
        <v>50212</v>
      </c>
      <c r="F49" s="45">
        <f>SUM('S10～H16 旧鹿屋市'!F49,'S10～H16 旧輝北町'!F49,'S10～H16 旧串良町'!F49,'S10～H16 旧吾平町'!F49)</f>
        <v>55018</v>
      </c>
      <c r="G49" s="46">
        <f t="shared" si="0"/>
        <v>91.264677014795154</v>
      </c>
    </row>
    <row r="50" spans="1:13" ht="15" customHeight="1" x14ac:dyDescent="0.15">
      <c r="A50" s="28" t="s">
        <v>75</v>
      </c>
      <c r="B50" s="45">
        <f>SUM('S10～H16 旧鹿屋市'!B50,'S10～H16 旧輝北町'!B50,'S10～H16 旧串良町'!B50,'S10～H16 旧吾平町'!B50)</f>
        <v>41369</v>
      </c>
      <c r="C50" s="45">
        <f>SUM('S10～H16 旧鹿屋市'!C50,'S10～H16 旧輝北町'!C50,'S10～H16 旧串良町'!C50,'S10～H16 旧吾平町'!C50)</f>
        <v>105620</v>
      </c>
      <c r="D50" s="50">
        <f t="shared" si="1"/>
        <v>0.37061674427445457</v>
      </c>
      <c r="E50" s="45">
        <f>SUM('S10～H16 旧鹿屋市'!E50,'S10～H16 旧輝北町'!E50,'S10～H16 旧串良町'!E50,'S10～H16 旧吾平町'!E50)</f>
        <v>50320</v>
      </c>
      <c r="F50" s="45">
        <f>SUM('S10～H16 旧鹿屋市'!F50,'S10～H16 旧輝北町'!F50,'S10～H16 旧串良町'!F50,'S10～H16 旧吾平町'!F50)</f>
        <v>55300</v>
      </c>
      <c r="G50" s="46">
        <f t="shared" si="0"/>
        <v>90.994575045207966</v>
      </c>
    </row>
    <row r="51" spans="1:13" ht="15" customHeight="1" x14ac:dyDescent="0.15">
      <c r="A51" s="28" t="s">
        <v>76</v>
      </c>
      <c r="B51" s="45">
        <f>SUM('S10～H16 旧鹿屋市'!B51,'S10～H16 旧輝北町'!B51,'S10～H16 旧串良町'!B51,'S10～H16 旧吾平町'!B51)</f>
        <v>41876</v>
      </c>
      <c r="C51" s="45">
        <f>SUM('S10～H16 旧鹿屋市'!C51,'S10～H16 旧輝北町'!C51,'S10～H16 旧串良町'!C51,'S10～H16 旧吾平町'!C51)</f>
        <v>105887</v>
      </c>
      <c r="D51" s="50">
        <f t="shared" si="1"/>
        <v>0.25279303162279998</v>
      </c>
      <c r="E51" s="45">
        <f>SUM('S10～H16 旧鹿屋市'!E51,'S10～H16 旧輝北町'!E51,'S10～H16 旧串良町'!E51,'S10～H16 旧吾平町'!E51)</f>
        <v>50334</v>
      </c>
      <c r="F51" s="45">
        <f>SUM('S10～H16 旧鹿屋市'!F51,'S10～H16 旧輝北町'!F51,'S10～H16 旧串良町'!F51,'S10～H16 旧吾平町'!F51)</f>
        <v>55553</v>
      </c>
      <c r="G51" s="46">
        <f t="shared" si="0"/>
        <v>90.605367846920956</v>
      </c>
    </row>
    <row r="52" spans="1:13" ht="15" customHeight="1" x14ac:dyDescent="0.15">
      <c r="A52" s="28" t="s">
        <v>77</v>
      </c>
      <c r="B52" s="45">
        <f>SUM('S10～H16 旧鹿屋市'!B52,'S10～H16 旧輝北町'!B52,'S10～H16 旧串良町'!B52,'S10～H16 旧吾平町'!B52)</f>
        <v>42582</v>
      </c>
      <c r="C52" s="45">
        <f>SUM('S10～H16 旧鹿屋市'!C52,'S10～H16 旧輝北町'!C52,'S10～H16 旧串良町'!C52,'S10～H16 旧吾平町'!C52)</f>
        <v>106348</v>
      </c>
      <c r="D52" s="50">
        <f t="shared" si="1"/>
        <v>0.43536978099294465</v>
      </c>
      <c r="E52" s="45">
        <f>SUM('S10～H16 旧鹿屋市'!E52,'S10～H16 旧輝北町'!E52,'S10～H16 旧串良町'!E52,'S10～H16 旧吾平町'!E52)</f>
        <v>50672</v>
      </c>
      <c r="F52" s="45">
        <f>SUM('S10～H16 旧鹿屋市'!F52,'S10～H16 旧輝北町'!F52,'S10～H16 旧串良町'!F52,'S10～H16 旧吾平町'!F52)</f>
        <v>55676</v>
      </c>
      <c r="G52" s="46">
        <f t="shared" si="0"/>
        <v>91.012285365327969</v>
      </c>
    </row>
    <row r="53" spans="1:13" ht="15" customHeight="1" x14ac:dyDescent="0.15">
      <c r="A53" s="27" t="s">
        <v>78</v>
      </c>
      <c r="B53" s="47">
        <f>SUM('S10～H16 旧鹿屋市'!B53,'S10～H16 旧輝北町'!B53,'S10～H16 旧串良町'!B53,'S10～H16 旧吾平町'!B53)</f>
        <v>42992</v>
      </c>
      <c r="C53" s="47">
        <f>SUM('S10～H16 旧鹿屋市'!C53,'S10～H16 旧輝北町'!C53,'S10～H16 旧串良町'!C53,'S10～H16 旧吾平町'!C53)</f>
        <v>106462</v>
      </c>
      <c r="D53" s="48">
        <f t="shared" si="1"/>
        <v>0.1071952457968095</v>
      </c>
      <c r="E53" s="47">
        <f>SUM('S10～H16 旧鹿屋市'!E53,'S10～H16 旧輝北町'!E53,'S10～H16 旧串良町'!E53,'S10～H16 旧吾平町'!E53)</f>
        <v>50731</v>
      </c>
      <c r="F53" s="47">
        <f>SUM('S10～H16 旧鹿屋市'!F53,'S10～H16 旧輝北町'!F53,'S10～H16 旧串良町'!F53,'S10～H16 旧吾平町'!F53)</f>
        <v>55731</v>
      </c>
      <c r="G53" s="49">
        <f t="shared" si="0"/>
        <v>91.028332525883258</v>
      </c>
    </row>
    <row r="54" spans="1:13" ht="15" customHeight="1" x14ac:dyDescent="0.15">
      <c r="A54" s="28" t="s">
        <v>79</v>
      </c>
      <c r="B54" s="45">
        <f>SUM('S10～H16 旧鹿屋市'!B54,'S10～H16 旧輝北町'!B54,'S10～H16 旧串良町'!B54,'S10～H16 旧吾平町'!B54)</f>
        <v>43587</v>
      </c>
      <c r="C54" s="45">
        <f>SUM('S10～H16 旧鹿屋市'!C54,'S10～H16 旧輝北町'!C54,'S10～H16 旧串良町'!C54,'S10～H16 旧吾平町'!C54)</f>
        <v>106685</v>
      </c>
      <c r="D54" s="50">
        <f t="shared" si="1"/>
        <v>0.20946440983637959</v>
      </c>
      <c r="E54" s="45">
        <f>SUM('S10～H16 旧鹿屋市'!E54,'S10～H16 旧輝北町'!E54,'S10～H16 旧串良町'!E54,'S10～H16 旧吾平町'!E54)</f>
        <v>50775</v>
      </c>
      <c r="F54" s="45">
        <f>SUM('S10～H16 旧鹿屋市'!F54,'S10～H16 旧輝北町'!F54,'S10～H16 旧串良町'!F54,'S10～H16 旧吾平町'!F54)</f>
        <v>55910</v>
      </c>
      <c r="G54" s="46">
        <f t="shared" si="0"/>
        <v>90.815596494365948</v>
      </c>
    </row>
    <row r="55" spans="1:13" ht="15" customHeight="1" x14ac:dyDescent="0.15">
      <c r="A55" s="28" t="s">
        <v>80</v>
      </c>
      <c r="B55" s="45">
        <f>SUM('S10～H16 旧鹿屋市'!B55,'S10～H16 旧輝北町'!B55,'S10～H16 旧串良町'!B55,'S10～H16 旧吾平町'!B55)</f>
        <v>43940</v>
      </c>
      <c r="C55" s="45">
        <f>SUM('S10～H16 旧鹿屋市'!C55,'S10～H16 旧輝北町'!C55,'S10～H16 旧串良町'!C55,'S10～H16 旧吾平町'!C55)</f>
        <v>106853</v>
      </c>
      <c r="D55" s="50">
        <f t="shared" si="1"/>
        <v>0.15747293433940879</v>
      </c>
      <c r="E55" s="45">
        <f>SUM('S10～H16 旧鹿屋市'!E55,'S10～H16 旧輝北町'!E55,'S10～H16 旧串良町'!E55,'S10～H16 旧吾平町'!E55)</f>
        <v>50800</v>
      </c>
      <c r="F55" s="45">
        <f>SUM('S10～H16 旧鹿屋市'!F55,'S10～H16 旧輝北町'!F55,'S10～H16 旧串良町'!F55,'S10～H16 旧吾平町'!F55)</f>
        <v>56053</v>
      </c>
      <c r="G55" s="46">
        <f t="shared" si="0"/>
        <v>90.628512300858119</v>
      </c>
      <c r="M55" s="34"/>
    </row>
    <row r="56" spans="1:13" ht="15" customHeight="1" x14ac:dyDescent="0.15">
      <c r="A56" s="28" t="s">
        <v>81</v>
      </c>
      <c r="B56" s="45">
        <f>SUM('S10～H16 旧鹿屋市'!B56,'S10～H16 旧輝北町'!B56,'S10～H16 旧串良町'!B56,'S10～H16 旧吾平町'!B56)</f>
        <v>44340</v>
      </c>
      <c r="C56" s="45">
        <f>SUM('S10～H16 旧鹿屋市'!C56,'S10～H16 旧輝北町'!C56,'S10～H16 旧串良町'!C56,'S10～H16 旧吾平町'!C56)</f>
        <v>107098</v>
      </c>
      <c r="D56" s="50">
        <f t="shared" si="1"/>
        <v>0.22928696433417439</v>
      </c>
      <c r="E56" s="45">
        <f>SUM('S10～H16 旧鹿屋市'!E56,'S10～H16 旧輝北町'!E56,'S10～H16 旧串良町'!E56,'S10～H16 旧吾平町'!E56)</f>
        <v>50863</v>
      </c>
      <c r="F56" s="45">
        <f>SUM('S10～H16 旧鹿屋市'!F56,'S10～H16 旧輝北町'!F56,'S10～H16 旧串良町'!F56,'S10～H16 旧吾平町'!F56)</f>
        <v>56235</v>
      </c>
      <c r="G56" s="46">
        <f t="shared" si="0"/>
        <v>90.447230372543785</v>
      </c>
      <c r="M56" s="34"/>
    </row>
    <row r="57" spans="1:13" ht="15" customHeight="1" x14ac:dyDescent="0.15">
      <c r="A57" s="29" t="s">
        <v>82</v>
      </c>
      <c r="B57" s="51">
        <f>SUM('S10～H16 旧鹿屋市'!B57,'S10～H16 旧輝北町'!B57,'S10～H16 旧串良町'!B57,'S10～H16 旧吾平町'!B57)</f>
        <v>44892</v>
      </c>
      <c r="C57" s="51">
        <f>SUM('S10～H16 旧鹿屋市'!C57,'S10～H16 旧輝北町'!C57,'S10～H16 旧串良町'!C57,'S10～H16 旧吾平町'!C57)</f>
        <v>107165</v>
      </c>
      <c r="D57" s="52">
        <f t="shared" si="1"/>
        <v>6.2559524921090848E-2</v>
      </c>
      <c r="E57" s="51">
        <f>SUM('S10～H16 旧鹿屋市'!E57,'S10～H16 旧輝北町'!E57,'S10～H16 旧串良町'!E57,'S10～H16 旧吾平町'!E57)</f>
        <v>50966</v>
      </c>
      <c r="F57" s="51">
        <f>SUM('S10～H16 旧鹿屋市'!F57,'S10～H16 旧輝北町'!F57,'S10～H16 旧串良町'!F57,'S10～H16 旧吾平町'!F57)</f>
        <v>56199</v>
      </c>
      <c r="G57" s="53">
        <f t="shared" si="0"/>
        <v>90.688446413637251</v>
      </c>
      <c r="M57" s="34"/>
    </row>
    <row r="58" spans="1:13" ht="15" customHeight="1" x14ac:dyDescent="0.15">
      <c r="A58" s="60"/>
      <c r="G58" s="33"/>
    </row>
    <row r="59" spans="1:13" ht="15" customHeight="1" x14ac:dyDescent="0.15">
      <c r="A59" s="60"/>
      <c r="G59" s="33"/>
    </row>
    <row r="60" spans="1:13" ht="15" customHeight="1" x14ac:dyDescent="0.15">
      <c r="A60" s="60"/>
      <c r="G60" s="33"/>
    </row>
    <row r="61" spans="1:13" ht="15" customHeight="1" x14ac:dyDescent="0.15">
      <c r="A61" s="60"/>
      <c r="G61" s="33"/>
    </row>
    <row r="62" spans="1:13" ht="15" customHeight="1" x14ac:dyDescent="0.15">
      <c r="A62" s="60"/>
      <c r="G62" s="33"/>
    </row>
    <row r="63" spans="1:13" ht="15" customHeight="1" x14ac:dyDescent="0.15">
      <c r="A63" s="60"/>
      <c r="G63" s="33"/>
    </row>
    <row r="64" spans="1:13" ht="15" customHeight="1" x14ac:dyDescent="0.15">
      <c r="G64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Normal="100" zoomScaleSheetLayoutView="100" workbookViewId="0">
      <selection activeCell="O67" sqref="A67:XFD69"/>
    </sheetView>
  </sheetViews>
  <sheetFormatPr defaultRowHeight="15" customHeight="1" x14ac:dyDescent="0.15"/>
  <cols>
    <col min="1" max="1" width="18.375" style="1" bestFit="1" customWidth="1"/>
    <col min="2" max="4" width="8.5" style="1" bestFit="1" customWidth="1"/>
    <col min="5" max="5" width="9.5" style="1" bestFit="1" customWidth="1"/>
    <col min="6" max="6" width="7.5" style="9" bestFit="1" customWidth="1"/>
    <col min="7" max="9" width="5.5" style="9" bestFit="1" customWidth="1"/>
    <col min="10" max="11" width="7.5" style="9" bestFit="1" customWidth="1"/>
    <col min="12" max="12" width="8.5" style="9" bestFit="1" customWidth="1"/>
    <col min="13" max="13" width="8.5" style="1" bestFit="1" customWidth="1"/>
    <col min="14" max="14" width="7.5" style="1" bestFit="1" customWidth="1"/>
    <col min="15" max="255" width="9" style="1"/>
    <col min="256" max="256" width="9.75" style="1" customWidth="1"/>
    <col min="257" max="259" width="7.375" style="1" customWidth="1"/>
    <col min="260" max="260" width="8.625" style="1" customWidth="1"/>
    <col min="261" max="261" width="6.125" style="1" customWidth="1"/>
    <col min="262" max="264" width="5.875" style="1" customWidth="1"/>
    <col min="265" max="266" width="6.125" style="1" customWidth="1"/>
    <col min="267" max="267" width="6.625" style="1" customWidth="1"/>
    <col min="268" max="269" width="7.125" style="1" customWidth="1"/>
    <col min="270" max="511" width="9" style="1"/>
    <col min="512" max="512" width="9.75" style="1" customWidth="1"/>
    <col min="513" max="515" width="7.375" style="1" customWidth="1"/>
    <col min="516" max="516" width="8.625" style="1" customWidth="1"/>
    <col min="517" max="517" width="6.125" style="1" customWidth="1"/>
    <col min="518" max="520" width="5.875" style="1" customWidth="1"/>
    <col min="521" max="522" width="6.125" style="1" customWidth="1"/>
    <col min="523" max="523" width="6.625" style="1" customWidth="1"/>
    <col min="524" max="525" width="7.125" style="1" customWidth="1"/>
    <col min="526" max="767" width="9" style="1"/>
    <col min="768" max="768" width="9.75" style="1" customWidth="1"/>
    <col min="769" max="771" width="7.375" style="1" customWidth="1"/>
    <col min="772" max="772" width="8.625" style="1" customWidth="1"/>
    <col min="773" max="773" width="6.125" style="1" customWidth="1"/>
    <col min="774" max="776" width="5.875" style="1" customWidth="1"/>
    <col min="777" max="778" width="6.125" style="1" customWidth="1"/>
    <col min="779" max="779" width="6.625" style="1" customWidth="1"/>
    <col min="780" max="781" width="7.125" style="1" customWidth="1"/>
    <col min="782" max="1023" width="9" style="1"/>
    <col min="1024" max="1024" width="9.75" style="1" customWidth="1"/>
    <col min="1025" max="1027" width="7.375" style="1" customWidth="1"/>
    <col min="1028" max="1028" width="8.625" style="1" customWidth="1"/>
    <col min="1029" max="1029" width="6.125" style="1" customWidth="1"/>
    <col min="1030" max="1032" width="5.875" style="1" customWidth="1"/>
    <col min="1033" max="1034" width="6.125" style="1" customWidth="1"/>
    <col min="1035" max="1035" width="6.625" style="1" customWidth="1"/>
    <col min="1036" max="1037" width="7.125" style="1" customWidth="1"/>
    <col min="1038" max="1279" width="9" style="1"/>
    <col min="1280" max="1280" width="9.75" style="1" customWidth="1"/>
    <col min="1281" max="1283" width="7.375" style="1" customWidth="1"/>
    <col min="1284" max="1284" width="8.625" style="1" customWidth="1"/>
    <col min="1285" max="1285" width="6.125" style="1" customWidth="1"/>
    <col min="1286" max="1288" width="5.875" style="1" customWidth="1"/>
    <col min="1289" max="1290" width="6.125" style="1" customWidth="1"/>
    <col min="1291" max="1291" width="6.625" style="1" customWidth="1"/>
    <col min="1292" max="1293" width="7.125" style="1" customWidth="1"/>
    <col min="1294" max="1535" width="9" style="1"/>
    <col min="1536" max="1536" width="9.75" style="1" customWidth="1"/>
    <col min="1537" max="1539" width="7.375" style="1" customWidth="1"/>
    <col min="1540" max="1540" width="8.625" style="1" customWidth="1"/>
    <col min="1541" max="1541" width="6.125" style="1" customWidth="1"/>
    <col min="1542" max="1544" width="5.875" style="1" customWidth="1"/>
    <col min="1545" max="1546" width="6.125" style="1" customWidth="1"/>
    <col min="1547" max="1547" width="6.625" style="1" customWidth="1"/>
    <col min="1548" max="1549" width="7.125" style="1" customWidth="1"/>
    <col min="1550" max="1791" width="9" style="1"/>
    <col min="1792" max="1792" width="9.75" style="1" customWidth="1"/>
    <col min="1793" max="1795" width="7.375" style="1" customWidth="1"/>
    <col min="1796" max="1796" width="8.625" style="1" customWidth="1"/>
    <col min="1797" max="1797" width="6.125" style="1" customWidth="1"/>
    <col min="1798" max="1800" width="5.875" style="1" customWidth="1"/>
    <col min="1801" max="1802" width="6.125" style="1" customWidth="1"/>
    <col min="1803" max="1803" width="6.625" style="1" customWidth="1"/>
    <col min="1804" max="1805" width="7.125" style="1" customWidth="1"/>
    <col min="1806" max="2047" width="9" style="1"/>
    <col min="2048" max="2048" width="9.75" style="1" customWidth="1"/>
    <col min="2049" max="2051" width="7.375" style="1" customWidth="1"/>
    <col min="2052" max="2052" width="8.625" style="1" customWidth="1"/>
    <col min="2053" max="2053" width="6.125" style="1" customWidth="1"/>
    <col min="2054" max="2056" width="5.875" style="1" customWidth="1"/>
    <col min="2057" max="2058" width="6.125" style="1" customWidth="1"/>
    <col min="2059" max="2059" width="6.625" style="1" customWidth="1"/>
    <col min="2060" max="2061" width="7.125" style="1" customWidth="1"/>
    <col min="2062" max="2303" width="9" style="1"/>
    <col min="2304" max="2304" width="9.75" style="1" customWidth="1"/>
    <col min="2305" max="2307" width="7.375" style="1" customWidth="1"/>
    <col min="2308" max="2308" width="8.625" style="1" customWidth="1"/>
    <col min="2309" max="2309" width="6.125" style="1" customWidth="1"/>
    <col min="2310" max="2312" width="5.875" style="1" customWidth="1"/>
    <col min="2313" max="2314" width="6.125" style="1" customWidth="1"/>
    <col min="2315" max="2315" width="6.625" style="1" customWidth="1"/>
    <col min="2316" max="2317" width="7.125" style="1" customWidth="1"/>
    <col min="2318" max="2559" width="9" style="1"/>
    <col min="2560" max="2560" width="9.75" style="1" customWidth="1"/>
    <col min="2561" max="2563" width="7.375" style="1" customWidth="1"/>
    <col min="2564" max="2564" width="8.625" style="1" customWidth="1"/>
    <col min="2565" max="2565" width="6.125" style="1" customWidth="1"/>
    <col min="2566" max="2568" width="5.875" style="1" customWidth="1"/>
    <col min="2569" max="2570" width="6.125" style="1" customWidth="1"/>
    <col min="2571" max="2571" width="6.625" style="1" customWidth="1"/>
    <col min="2572" max="2573" width="7.125" style="1" customWidth="1"/>
    <col min="2574" max="2815" width="9" style="1"/>
    <col min="2816" max="2816" width="9.75" style="1" customWidth="1"/>
    <col min="2817" max="2819" width="7.375" style="1" customWidth="1"/>
    <col min="2820" max="2820" width="8.625" style="1" customWidth="1"/>
    <col min="2821" max="2821" width="6.125" style="1" customWidth="1"/>
    <col min="2822" max="2824" width="5.875" style="1" customWidth="1"/>
    <col min="2825" max="2826" width="6.125" style="1" customWidth="1"/>
    <col min="2827" max="2827" width="6.625" style="1" customWidth="1"/>
    <col min="2828" max="2829" width="7.125" style="1" customWidth="1"/>
    <col min="2830" max="3071" width="9" style="1"/>
    <col min="3072" max="3072" width="9.75" style="1" customWidth="1"/>
    <col min="3073" max="3075" width="7.375" style="1" customWidth="1"/>
    <col min="3076" max="3076" width="8.625" style="1" customWidth="1"/>
    <col min="3077" max="3077" width="6.125" style="1" customWidth="1"/>
    <col min="3078" max="3080" width="5.875" style="1" customWidth="1"/>
    <col min="3081" max="3082" width="6.125" style="1" customWidth="1"/>
    <col min="3083" max="3083" width="6.625" style="1" customWidth="1"/>
    <col min="3084" max="3085" width="7.125" style="1" customWidth="1"/>
    <col min="3086" max="3327" width="9" style="1"/>
    <col min="3328" max="3328" width="9.75" style="1" customWidth="1"/>
    <col min="3329" max="3331" width="7.375" style="1" customWidth="1"/>
    <col min="3332" max="3332" width="8.625" style="1" customWidth="1"/>
    <col min="3333" max="3333" width="6.125" style="1" customWidth="1"/>
    <col min="3334" max="3336" width="5.875" style="1" customWidth="1"/>
    <col min="3337" max="3338" width="6.125" style="1" customWidth="1"/>
    <col min="3339" max="3339" width="6.625" style="1" customWidth="1"/>
    <col min="3340" max="3341" width="7.125" style="1" customWidth="1"/>
    <col min="3342" max="3583" width="9" style="1"/>
    <col min="3584" max="3584" width="9.75" style="1" customWidth="1"/>
    <col min="3585" max="3587" width="7.375" style="1" customWidth="1"/>
    <col min="3588" max="3588" width="8.625" style="1" customWidth="1"/>
    <col min="3589" max="3589" width="6.125" style="1" customWidth="1"/>
    <col min="3590" max="3592" width="5.875" style="1" customWidth="1"/>
    <col min="3593" max="3594" width="6.125" style="1" customWidth="1"/>
    <col min="3595" max="3595" width="6.625" style="1" customWidth="1"/>
    <col min="3596" max="3597" width="7.125" style="1" customWidth="1"/>
    <col min="3598" max="3839" width="9" style="1"/>
    <col min="3840" max="3840" width="9.75" style="1" customWidth="1"/>
    <col min="3841" max="3843" width="7.375" style="1" customWidth="1"/>
    <col min="3844" max="3844" width="8.625" style="1" customWidth="1"/>
    <col min="3845" max="3845" width="6.125" style="1" customWidth="1"/>
    <col min="3846" max="3848" width="5.875" style="1" customWidth="1"/>
    <col min="3849" max="3850" width="6.125" style="1" customWidth="1"/>
    <col min="3851" max="3851" width="6.625" style="1" customWidth="1"/>
    <col min="3852" max="3853" width="7.125" style="1" customWidth="1"/>
    <col min="3854" max="4095" width="9" style="1"/>
    <col min="4096" max="4096" width="9.75" style="1" customWidth="1"/>
    <col min="4097" max="4099" width="7.375" style="1" customWidth="1"/>
    <col min="4100" max="4100" width="8.625" style="1" customWidth="1"/>
    <col min="4101" max="4101" width="6.125" style="1" customWidth="1"/>
    <col min="4102" max="4104" width="5.875" style="1" customWidth="1"/>
    <col min="4105" max="4106" width="6.125" style="1" customWidth="1"/>
    <col min="4107" max="4107" width="6.625" style="1" customWidth="1"/>
    <col min="4108" max="4109" width="7.125" style="1" customWidth="1"/>
    <col min="4110" max="4351" width="9" style="1"/>
    <col min="4352" max="4352" width="9.75" style="1" customWidth="1"/>
    <col min="4353" max="4355" width="7.375" style="1" customWidth="1"/>
    <col min="4356" max="4356" width="8.625" style="1" customWidth="1"/>
    <col min="4357" max="4357" width="6.125" style="1" customWidth="1"/>
    <col min="4358" max="4360" width="5.875" style="1" customWidth="1"/>
    <col min="4361" max="4362" width="6.125" style="1" customWidth="1"/>
    <col min="4363" max="4363" width="6.625" style="1" customWidth="1"/>
    <col min="4364" max="4365" width="7.125" style="1" customWidth="1"/>
    <col min="4366" max="4607" width="9" style="1"/>
    <col min="4608" max="4608" width="9.75" style="1" customWidth="1"/>
    <col min="4609" max="4611" width="7.375" style="1" customWidth="1"/>
    <col min="4612" max="4612" width="8.625" style="1" customWidth="1"/>
    <col min="4613" max="4613" width="6.125" style="1" customWidth="1"/>
    <col min="4614" max="4616" width="5.875" style="1" customWidth="1"/>
    <col min="4617" max="4618" width="6.125" style="1" customWidth="1"/>
    <col min="4619" max="4619" width="6.625" style="1" customWidth="1"/>
    <col min="4620" max="4621" width="7.125" style="1" customWidth="1"/>
    <col min="4622" max="4863" width="9" style="1"/>
    <col min="4864" max="4864" width="9.75" style="1" customWidth="1"/>
    <col min="4865" max="4867" width="7.375" style="1" customWidth="1"/>
    <col min="4868" max="4868" width="8.625" style="1" customWidth="1"/>
    <col min="4869" max="4869" width="6.125" style="1" customWidth="1"/>
    <col min="4870" max="4872" width="5.875" style="1" customWidth="1"/>
    <col min="4873" max="4874" width="6.125" style="1" customWidth="1"/>
    <col min="4875" max="4875" width="6.625" style="1" customWidth="1"/>
    <col min="4876" max="4877" width="7.125" style="1" customWidth="1"/>
    <col min="4878" max="5119" width="9" style="1"/>
    <col min="5120" max="5120" width="9.75" style="1" customWidth="1"/>
    <col min="5121" max="5123" width="7.375" style="1" customWidth="1"/>
    <col min="5124" max="5124" width="8.625" style="1" customWidth="1"/>
    <col min="5125" max="5125" width="6.125" style="1" customWidth="1"/>
    <col min="5126" max="5128" width="5.875" style="1" customWidth="1"/>
    <col min="5129" max="5130" width="6.125" style="1" customWidth="1"/>
    <col min="5131" max="5131" width="6.625" style="1" customWidth="1"/>
    <col min="5132" max="5133" width="7.125" style="1" customWidth="1"/>
    <col min="5134" max="5375" width="9" style="1"/>
    <col min="5376" max="5376" width="9.75" style="1" customWidth="1"/>
    <col min="5377" max="5379" width="7.375" style="1" customWidth="1"/>
    <col min="5380" max="5380" width="8.625" style="1" customWidth="1"/>
    <col min="5381" max="5381" width="6.125" style="1" customWidth="1"/>
    <col min="5382" max="5384" width="5.875" style="1" customWidth="1"/>
    <col min="5385" max="5386" width="6.125" style="1" customWidth="1"/>
    <col min="5387" max="5387" width="6.625" style="1" customWidth="1"/>
    <col min="5388" max="5389" width="7.125" style="1" customWidth="1"/>
    <col min="5390" max="5631" width="9" style="1"/>
    <col min="5632" max="5632" width="9.75" style="1" customWidth="1"/>
    <col min="5633" max="5635" width="7.375" style="1" customWidth="1"/>
    <col min="5636" max="5636" width="8.625" style="1" customWidth="1"/>
    <col min="5637" max="5637" width="6.125" style="1" customWidth="1"/>
    <col min="5638" max="5640" width="5.875" style="1" customWidth="1"/>
    <col min="5641" max="5642" width="6.125" style="1" customWidth="1"/>
    <col min="5643" max="5643" width="6.625" style="1" customWidth="1"/>
    <col min="5644" max="5645" width="7.125" style="1" customWidth="1"/>
    <col min="5646" max="5887" width="9" style="1"/>
    <col min="5888" max="5888" width="9.75" style="1" customWidth="1"/>
    <col min="5889" max="5891" width="7.375" style="1" customWidth="1"/>
    <col min="5892" max="5892" width="8.625" style="1" customWidth="1"/>
    <col min="5893" max="5893" width="6.125" style="1" customWidth="1"/>
    <col min="5894" max="5896" width="5.875" style="1" customWidth="1"/>
    <col min="5897" max="5898" width="6.125" style="1" customWidth="1"/>
    <col min="5899" max="5899" width="6.625" style="1" customWidth="1"/>
    <col min="5900" max="5901" width="7.125" style="1" customWidth="1"/>
    <col min="5902" max="6143" width="9" style="1"/>
    <col min="6144" max="6144" width="9.75" style="1" customWidth="1"/>
    <col min="6145" max="6147" width="7.375" style="1" customWidth="1"/>
    <col min="6148" max="6148" width="8.625" style="1" customWidth="1"/>
    <col min="6149" max="6149" width="6.125" style="1" customWidth="1"/>
    <col min="6150" max="6152" width="5.875" style="1" customWidth="1"/>
    <col min="6153" max="6154" width="6.125" style="1" customWidth="1"/>
    <col min="6155" max="6155" width="6.625" style="1" customWidth="1"/>
    <col min="6156" max="6157" width="7.125" style="1" customWidth="1"/>
    <col min="6158" max="6399" width="9" style="1"/>
    <col min="6400" max="6400" width="9.75" style="1" customWidth="1"/>
    <col min="6401" max="6403" width="7.375" style="1" customWidth="1"/>
    <col min="6404" max="6404" width="8.625" style="1" customWidth="1"/>
    <col min="6405" max="6405" width="6.125" style="1" customWidth="1"/>
    <col min="6406" max="6408" width="5.875" style="1" customWidth="1"/>
    <col min="6409" max="6410" width="6.125" style="1" customWidth="1"/>
    <col min="6411" max="6411" width="6.625" style="1" customWidth="1"/>
    <col min="6412" max="6413" width="7.125" style="1" customWidth="1"/>
    <col min="6414" max="6655" width="9" style="1"/>
    <col min="6656" max="6656" width="9.75" style="1" customWidth="1"/>
    <col min="6657" max="6659" width="7.375" style="1" customWidth="1"/>
    <col min="6660" max="6660" width="8.625" style="1" customWidth="1"/>
    <col min="6661" max="6661" width="6.125" style="1" customWidth="1"/>
    <col min="6662" max="6664" width="5.875" style="1" customWidth="1"/>
    <col min="6665" max="6666" width="6.125" style="1" customWidth="1"/>
    <col min="6667" max="6667" width="6.625" style="1" customWidth="1"/>
    <col min="6668" max="6669" width="7.125" style="1" customWidth="1"/>
    <col min="6670" max="6911" width="9" style="1"/>
    <col min="6912" max="6912" width="9.75" style="1" customWidth="1"/>
    <col min="6913" max="6915" width="7.375" style="1" customWidth="1"/>
    <col min="6916" max="6916" width="8.625" style="1" customWidth="1"/>
    <col min="6917" max="6917" width="6.125" style="1" customWidth="1"/>
    <col min="6918" max="6920" width="5.875" style="1" customWidth="1"/>
    <col min="6921" max="6922" width="6.125" style="1" customWidth="1"/>
    <col min="6923" max="6923" width="6.625" style="1" customWidth="1"/>
    <col min="6924" max="6925" width="7.125" style="1" customWidth="1"/>
    <col min="6926" max="7167" width="9" style="1"/>
    <col min="7168" max="7168" width="9.75" style="1" customWidth="1"/>
    <col min="7169" max="7171" width="7.375" style="1" customWidth="1"/>
    <col min="7172" max="7172" width="8.625" style="1" customWidth="1"/>
    <col min="7173" max="7173" width="6.125" style="1" customWidth="1"/>
    <col min="7174" max="7176" width="5.875" style="1" customWidth="1"/>
    <col min="7177" max="7178" width="6.125" style="1" customWidth="1"/>
    <col min="7179" max="7179" width="6.625" style="1" customWidth="1"/>
    <col min="7180" max="7181" width="7.125" style="1" customWidth="1"/>
    <col min="7182" max="7423" width="9" style="1"/>
    <col min="7424" max="7424" width="9.75" style="1" customWidth="1"/>
    <col min="7425" max="7427" width="7.375" style="1" customWidth="1"/>
    <col min="7428" max="7428" width="8.625" style="1" customWidth="1"/>
    <col min="7429" max="7429" width="6.125" style="1" customWidth="1"/>
    <col min="7430" max="7432" width="5.875" style="1" customWidth="1"/>
    <col min="7433" max="7434" width="6.125" style="1" customWidth="1"/>
    <col min="7435" max="7435" width="6.625" style="1" customWidth="1"/>
    <col min="7436" max="7437" width="7.125" style="1" customWidth="1"/>
    <col min="7438" max="7679" width="9" style="1"/>
    <col min="7680" max="7680" width="9.75" style="1" customWidth="1"/>
    <col min="7681" max="7683" width="7.375" style="1" customWidth="1"/>
    <col min="7684" max="7684" width="8.625" style="1" customWidth="1"/>
    <col min="7685" max="7685" width="6.125" style="1" customWidth="1"/>
    <col min="7686" max="7688" width="5.875" style="1" customWidth="1"/>
    <col min="7689" max="7690" width="6.125" style="1" customWidth="1"/>
    <col min="7691" max="7691" width="6.625" style="1" customWidth="1"/>
    <col min="7692" max="7693" width="7.125" style="1" customWidth="1"/>
    <col min="7694" max="7935" width="9" style="1"/>
    <col min="7936" max="7936" width="9.75" style="1" customWidth="1"/>
    <col min="7937" max="7939" width="7.375" style="1" customWidth="1"/>
    <col min="7940" max="7940" width="8.625" style="1" customWidth="1"/>
    <col min="7941" max="7941" width="6.125" style="1" customWidth="1"/>
    <col min="7942" max="7944" width="5.875" style="1" customWidth="1"/>
    <col min="7945" max="7946" width="6.125" style="1" customWidth="1"/>
    <col min="7947" max="7947" width="6.625" style="1" customWidth="1"/>
    <col min="7948" max="7949" width="7.125" style="1" customWidth="1"/>
    <col min="7950" max="8191" width="9" style="1"/>
    <col min="8192" max="8192" width="9.75" style="1" customWidth="1"/>
    <col min="8193" max="8195" width="7.375" style="1" customWidth="1"/>
    <col min="8196" max="8196" width="8.625" style="1" customWidth="1"/>
    <col min="8197" max="8197" width="6.125" style="1" customWidth="1"/>
    <col min="8198" max="8200" width="5.875" style="1" customWidth="1"/>
    <col min="8201" max="8202" width="6.125" style="1" customWidth="1"/>
    <col min="8203" max="8203" width="6.625" style="1" customWidth="1"/>
    <col min="8204" max="8205" width="7.125" style="1" customWidth="1"/>
    <col min="8206" max="8447" width="9" style="1"/>
    <col min="8448" max="8448" width="9.75" style="1" customWidth="1"/>
    <col min="8449" max="8451" width="7.375" style="1" customWidth="1"/>
    <col min="8452" max="8452" width="8.625" style="1" customWidth="1"/>
    <col min="8453" max="8453" width="6.125" style="1" customWidth="1"/>
    <col min="8454" max="8456" width="5.875" style="1" customWidth="1"/>
    <col min="8457" max="8458" width="6.125" style="1" customWidth="1"/>
    <col min="8459" max="8459" width="6.625" style="1" customWidth="1"/>
    <col min="8460" max="8461" width="7.125" style="1" customWidth="1"/>
    <col min="8462" max="8703" width="9" style="1"/>
    <col min="8704" max="8704" width="9.75" style="1" customWidth="1"/>
    <col min="8705" max="8707" width="7.375" style="1" customWidth="1"/>
    <col min="8708" max="8708" width="8.625" style="1" customWidth="1"/>
    <col min="8709" max="8709" width="6.125" style="1" customWidth="1"/>
    <col min="8710" max="8712" width="5.875" style="1" customWidth="1"/>
    <col min="8713" max="8714" width="6.125" style="1" customWidth="1"/>
    <col min="8715" max="8715" width="6.625" style="1" customWidth="1"/>
    <col min="8716" max="8717" width="7.125" style="1" customWidth="1"/>
    <col min="8718" max="8959" width="9" style="1"/>
    <col min="8960" max="8960" width="9.75" style="1" customWidth="1"/>
    <col min="8961" max="8963" width="7.375" style="1" customWidth="1"/>
    <col min="8964" max="8964" width="8.625" style="1" customWidth="1"/>
    <col min="8965" max="8965" width="6.125" style="1" customWidth="1"/>
    <col min="8966" max="8968" width="5.875" style="1" customWidth="1"/>
    <col min="8969" max="8970" width="6.125" style="1" customWidth="1"/>
    <col min="8971" max="8971" width="6.625" style="1" customWidth="1"/>
    <col min="8972" max="8973" width="7.125" style="1" customWidth="1"/>
    <col min="8974" max="9215" width="9" style="1"/>
    <col min="9216" max="9216" width="9.75" style="1" customWidth="1"/>
    <col min="9217" max="9219" width="7.375" style="1" customWidth="1"/>
    <col min="9220" max="9220" width="8.625" style="1" customWidth="1"/>
    <col min="9221" max="9221" width="6.125" style="1" customWidth="1"/>
    <col min="9222" max="9224" width="5.875" style="1" customWidth="1"/>
    <col min="9225" max="9226" width="6.125" style="1" customWidth="1"/>
    <col min="9227" max="9227" width="6.625" style="1" customWidth="1"/>
    <col min="9228" max="9229" width="7.125" style="1" customWidth="1"/>
    <col min="9230" max="9471" width="9" style="1"/>
    <col min="9472" max="9472" width="9.75" style="1" customWidth="1"/>
    <col min="9473" max="9475" width="7.375" style="1" customWidth="1"/>
    <col min="9476" max="9476" width="8.625" style="1" customWidth="1"/>
    <col min="9477" max="9477" width="6.125" style="1" customWidth="1"/>
    <col min="9478" max="9480" width="5.875" style="1" customWidth="1"/>
    <col min="9481" max="9482" width="6.125" style="1" customWidth="1"/>
    <col min="9483" max="9483" width="6.625" style="1" customWidth="1"/>
    <col min="9484" max="9485" width="7.125" style="1" customWidth="1"/>
    <col min="9486" max="9727" width="9" style="1"/>
    <col min="9728" max="9728" width="9.75" style="1" customWidth="1"/>
    <col min="9729" max="9731" width="7.375" style="1" customWidth="1"/>
    <col min="9732" max="9732" width="8.625" style="1" customWidth="1"/>
    <col min="9733" max="9733" width="6.125" style="1" customWidth="1"/>
    <col min="9734" max="9736" width="5.875" style="1" customWidth="1"/>
    <col min="9737" max="9738" width="6.125" style="1" customWidth="1"/>
    <col min="9739" max="9739" width="6.625" style="1" customWidth="1"/>
    <col min="9740" max="9741" width="7.125" style="1" customWidth="1"/>
    <col min="9742" max="9983" width="9" style="1"/>
    <col min="9984" max="9984" width="9.75" style="1" customWidth="1"/>
    <col min="9985" max="9987" width="7.375" style="1" customWidth="1"/>
    <col min="9988" max="9988" width="8.625" style="1" customWidth="1"/>
    <col min="9989" max="9989" width="6.125" style="1" customWidth="1"/>
    <col min="9990" max="9992" width="5.875" style="1" customWidth="1"/>
    <col min="9993" max="9994" width="6.125" style="1" customWidth="1"/>
    <col min="9995" max="9995" width="6.625" style="1" customWidth="1"/>
    <col min="9996" max="9997" width="7.125" style="1" customWidth="1"/>
    <col min="9998" max="10239" width="9" style="1"/>
    <col min="10240" max="10240" width="9.75" style="1" customWidth="1"/>
    <col min="10241" max="10243" width="7.375" style="1" customWidth="1"/>
    <col min="10244" max="10244" width="8.625" style="1" customWidth="1"/>
    <col min="10245" max="10245" width="6.125" style="1" customWidth="1"/>
    <col min="10246" max="10248" width="5.875" style="1" customWidth="1"/>
    <col min="10249" max="10250" width="6.125" style="1" customWidth="1"/>
    <col min="10251" max="10251" width="6.625" style="1" customWidth="1"/>
    <col min="10252" max="10253" width="7.125" style="1" customWidth="1"/>
    <col min="10254" max="10495" width="9" style="1"/>
    <col min="10496" max="10496" width="9.75" style="1" customWidth="1"/>
    <col min="10497" max="10499" width="7.375" style="1" customWidth="1"/>
    <col min="10500" max="10500" width="8.625" style="1" customWidth="1"/>
    <col min="10501" max="10501" width="6.125" style="1" customWidth="1"/>
    <col min="10502" max="10504" width="5.875" style="1" customWidth="1"/>
    <col min="10505" max="10506" width="6.125" style="1" customWidth="1"/>
    <col min="10507" max="10507" width="6.625" style="1" customWidth="1"/>
    <col min="10508" max="10509" width="7.125" style="1" customWidth="1"/>
    <col min="10510" max="10751" width="9" style="1"/>
    <col min="10752" max="10752" width="9.75" style="1" customWidth="1"/>
    <col min="10753" max="10755" width="7.375" style="1" customWidth="1"/>
    <col min="10756" max="10756" width="8.625" style="1" customWidth="1"/>
    <col min="10757" max="10757" width="6.125" style="1" customWidth="1"/>
    <col min="10758" max="10760" width="5.875" style="1" customWidth="1"/>
    <col min="10761" max="10762" width="6.125" style="1" customWidth="1"/>
    <col min="10763" max="10763" width="6.625" style="1" customWidth="1"/>
    <col min="10764" max="10765" width="7.125" style="1" customWidth="1"/>
    <col min="10766" max="11007" width="9" style="1"/>
    <col min="11008" max="11008" width="9.75" style="1" customWidth="1"/>
    <col min="11009" max="11011" width="7.375" style="1" customWidth="1"/>
    <col min="11012" max="11012" width="8.625" style="1" customWidth="1"/>
    <col min="11013" max="11013" width="6.125" style="1" customWidth="1"/>
    <col min="11014" max="11016" width="5.875" style="1" customWidth="1"/>
    <col min="11017" max="11018" width="6.125" style="1" customWidth="1"/>
    <col min="11019" max="11019" width="6.625" style="1" customWidth="1"/>
    <col min="11020" max="11021" width="7.125" style="1" customWidth="1"/>
    <col min="11022" max="11263" width="9" style="1"/>
    <col min="11264" max="11264" width="9.75" style="1" customWidth="1"/>
    <col min="11265" max="11267" width="7.375" style="1" customWidth="1"/>
    <col min="11268" max="11268" width="8.625" style="1" customWidth="1"/>
    <col min="11269" max="11269" width="6.125" style="1" customWidth="1"/>
    <col min="11270" max="11272" width="5.875" style="1" customWidth="1"/>
    <col min="11273" max="11274" width="6.125" style="1" customWidth="1"/>
    <col min="11275" max="11275" width="6.625" style="1" customWidth="1"/>
    <col min="11276" max="11277" width="7.125" style="1" customWidth="1"/>
    <col min="11278" max="11519" width="9" style="1"/>
    <col min="11520" max="11520" width="9.75" style="1" customWidth="1"/>
    <col min="11521" max="11523" width="7.375" style="1" customWidth="1"/>
    <col min="11524" max="11524" width="8.625" style="1" customWidth="1"/>
    <col min="11525" max="11525" width="6.125" style="1" customWidth="1"/>
    <col min="11526" max="11528" width="5.875" style="1" customWidth="1"/>
    <col min="11529" max="11530" width="6.125" style="1" customWidth="1"/>
    <col min="11531" max="11531" width="6.625" style="1" customWidth="1"/>
    <col min="11532" max="11533" width="7.125" style="1" customWidth="1"/>
    <col min="11534" max="11775" width="9" style="1"/>
    <col min="11776" max="11776" width="9.75" style="1" customWidth="1"/>
    <col min="11777" max="11779" width="7.375" style="1" customWidth="1"/>
    <col min="11780" max="11780" width="8.625" style="1" customWidth="1"/>
    <col min="11781" max="11781" width="6.125" style="1" customWidth="1"/>
    <col min="11782" max="11784" width="5.875" style="1" customWidth="1"/>
    <col min="11785" max="11786" width="6.125" style="1" customWidth="1"/>
    <col min="11787" max="11787" width="6.625" style="1" customWidth="1"/>
    <col min="11788" max="11789" width="7.125" style="1" customWidth="1"/>
    <col min="11790" max="12031" width="9" style="1"/>
    <col min="12032" max="12032" width="9.75" style="1" customWidth="1"/>
    <col min="12033" max="12035" width="7.375" style="1" customWidth="1"/>
    <col min="12036" max="12036" width="8.625" style="1" customWidth="1"/>
    <col min="12037" max="12037" width="6.125" style="1" customWidth="1"/>
    <col min="12038" max="12040" width="5.875" style="1" customWidth="1"/>
    <col min="12041" max="12042" width="6.125" style="1" customWidth="1"/>
    <col min="12043" max="12043" width="6.625" style="1" customWidth="1"/>
    <col min="12044" max="12045" width="7.125" style="1" customWidth="1"/>
    <col min="12046" max="12287" width="9" style="1"/>
    <col min="12288" max="12288" width="9.75" style="1" customWidth="1"/>
    <col min="12289" max="12291" width="7.375" style="1" customWidth="1"/>
    <col min="12292" max="12292" width="8.625" style="1" customWidth="1"/>
    <col min="12293" max="12293" width="6.125" style="1" customWidth="1"/>
    <col min="12294" max="12296" width="5.875" style="1" customWidth="1"/>
    <col min="12297" max="12298" width="6.125" style="1" customWidth="1"/>
    <col min="12299" max="12299" width="6.625" style="1" customWidth="1"/>
    <col min="12300" max="12301" width="7.125" style="1" customWidth="1"/>
    <col min="12302" max="12543" width="9" style="1"/>
    <col min="12544" max="12544" width="9.75" style="1" customWidth="1"/>
    <col min="12545" max="12547" width="7.375" style="1" customWidth="1"/>
    <col min="12548" max="12548" width="8.625" style="1" customWidth="1"/>
    <col min="12549" max="12549" width="6.125" style="1" customWidth="1"/>
    <col min="12550" max="12552" width="5.875" style="1" customWidth="1"/>
    <col min="12553" max="12554" width="6.125" style="1" customWidth="1"/>
    <col min="12555" max="12555" width="6.625" style="1" customWidth="1"/>
    <col min="12556" max="12557" width="7.125" style="1" customWidth="1"/>
    <col min="12558" max="12799" width="9" style="1"/>
    <col min="12800" max="12800" width="9.75" style="1" customWidth="1"/>
    <col min="12801" max="12803" width="7.375" style="1" customWidth="1"/>
    <col min="12804" max="12804" width="8.625" style="1" customWidth="1"/>
    <col min="12805" max="12805" width="6.125" style="1" customWidth="1"/>
    <col min="12806" max="12808" width="5.875" style="1" customWidth="1"/>
    <col min="12809" max="12810" width="6.125" style="1" customWidth="1"/>
    <col min="12811" max="12811" width="6.625" style="1" customWidth="1"/>
    <col min="12812" max="12813" width="7.125" style="1" customWidth="1"/>
    <col min="12814" max="13055" width="9" style="1"/>
    <col min="13056" max="13056" width="9.75" style="1" customWidth="1"/>
    <col min="13057" max="13059" width="7.375" style="1" customWidth="1"/>
    <col min="13060" max="13060" width="8.625" style="1" customWidth="1"/>
    <col min="13061" max="13061" width="6.125" style="1" customWidth="1"/>
    <col min="13062" max="13064" width="5.875" style="1" customWidth="1"/>
    <col min="13065" max="13066" width="6.125" style="1" customWidth="1"/>
    <col min="13067" max="13067" width="6.625" style="1" customWidth="1"/>
    <col min="13068" max="13069" width="7.125" style="1" customWidth="1"/>
    <col min="13070" max="13311" width="9" style="1"/>
    <col min="13312" max="13312" width="9.75" style="1" customWidth="1"/>
    <col min="13313" max="13315" width="7.375" style="1" customWidth="1"/>
    <col min="13316" max="13316" width="8.625" style="1" customWidth="1"/>
    <col min="13317" max="13317" width="6.125" style="1" customWidth="1"/>
    <col min="13318" max="13320" width="5.875" style="1" customWidth="1"/>
    <col min="13321" max="13322" width="6.125" style="1" customWidth="1"/>
    <col min="13323" max="13323" width="6.625" style="1" customWidth="1"/>
    <col min="13324" max="13325" width="7.125" style="1" customWidth="1"/>
    <col min="13326" max="13567" width="9" style="1"/>
    <col min="13568" max="13568" width="9.75" style="1" customWidth="1"/>
    <col min="13569" max="13571" width="7.375" style="1" customWidth="1"/>
    <col min="13572" max="13572" width="8.625" style="1" customWidth="1"/>
    <col min="13573" max="13573" width="6.125" style="1" customWidth="1"/>
    <col min="13574" max="13576" width="5.875" style="1" customWidth="1"/>
    <col min="13577" max="13578" width="6.125" style="1" customWidth="1"/>
    <col min="13579" max="13579" width="6.625" style="1" customWidth="1"/>
    <col min="13580" max="13581" width="7.125" style="1" customWidth="1"/>
    <col min="13582" max="13823" width="9" style="1"/>
    <col min="13824" max="13824" width="9.75" style="1" customWidth="1"/>
    <col min="13825" max="13827" width="7.375" style="1" customWidth="1"/>
    <col min="13828" max="13828" width="8.625" style="1" customWidth="1"/>
    <col min="13829" max="13829" width="6.125" style="1" customWidth="1"/>
    <col min="13830" max="13832" width="5.875" style="1" customWidth="1"/>
    <col min="13833" max="13834" width="6.125" style="1" customWidth="1"/>
    <col min="13835" max="13835" width="6.625" style="1" customWidth="1"/>
    <col min="13836" max="13837" width="7.125" style="1" customWidth="1"/>
    <col min="13838" max="14079" width="9" style="1"/>
    <col min="14080" max="14080" width="9.75" style="1" customWidth="1"/>
    <col min="14081" max="14083" width="7.375" style="1" customWidth="1"/>
    <col min="14084" max="14084" width="8.625" style="1" customWidth="1"/>
    <col min="14085" max="14085" width="6.125" style="1" customWidth="1"/>
    <col min="14086" max="14088" width="5.875" style="1" customWidth="1"/>
    <col min="14089" max="14090" width="6.125" style="1" customWidth="1"/>
    <col min="14091" max="14091" width="6.625" style="1" customWidth="1"/>
    <col min="14092" max="14093" width="7.125" style="1" customWidth="1"/>
    <col min="14094" max="14335" width="9" style="1"/>
    <col min="14336" max="14336" width="9.75" style="1" customWidth="1"/>
    <col min="14337" max="14339" width="7.375" style="1" customWidth="1"/>
    <col min="14340" max="14340" width="8.625" style="1" customWidth="1"/>
    <col min="14341" max="14341" width="6.125" style="1" customWidth="1"/>
    <col min="14342" max="14344" width="5.875" style="1" customWidth="1"/>
    <col min="14345" max="14346" width="6.125" style="1" customWidth="1"/>
    <col min="14347" max="14347" width="6.625" style="1" customWidth="1"/>
    <col min="14348" max="14349" width="7.125" style="1" customWidth="1"/>
    <col min="14350" max="14591" width="9" style="1"/>
    <col min="14592" max="14592" width="9.75" style="1" customWidth="1"/>
    <col min="14593" max="14595" width="7.375" style="1" customWidth="1"/>
    <col min="14596" max="14596" width="8.625" style="1" customWidth="1"/>
    <col min="14597" max="14597" width="6.125" style="1" customWidth="1"/>
    <col min="14598" max="14600" width="5.875" style="1" customWidth="1"/>
    <col min="14601" max="14602" width="6.125" style="1" customWidth="1"/>
    <col min="14603" max="14603" width="6.625" style="1" customWidth="1"/>
    <col min="14604" max="14605" width="7.125" style="1" customWidth="1"/>
    <col min="14606" max="14847" width="9" style="1"/>
    <col min="14848" max="14848" width="9.75" style="1" customWidth="1"/>
    <col min="14849" max="14851" width="7.375" style="1" customWidth="1"/>
    <col min="14852" max="14852" width="8.625" style="1" customWidth="1"/>
    <col min="14853" max="14853" width="6.125" style="1" customWidth="1"/>
    <col min="14854" max="14856" width="5.875" style="1" customWidth="1"/>
    <col min="14857" max="14858" width="6.125" style="1" customWidth="1"/>
    <col min="14859" max="14859" width="6.625" style="1" customWidth="1"/>
    <col min="14860" max="14861" width="7.125" style="1" customWidth="1"/>
    <col min="14862" max="15103" width="9" style="1"/>
    <col min="15104" max="15104" width="9.75" style="1" customWidth="1"/>
    <col min="15105" max="15107" width="7.375" style="1" customWidth="1"/>
    <col min="15108" max="15108" width="8.625" style="1" customWidth="1"/>
    <col min="15109" max="15109" width="6.125" style="1" customWidth="1"/>
    <col min="15110" max="15112" width="5.875" style="1" customWidth="1"/>
    <col min="15113" max="15114" width="6.125" style="1" customWidth="1"/>
    <col min="15115" max="15115" width="6.625" style="1" customWidth="1"/>
    <col min="15116" max="15117" width="7.125" style="1" customWidth="1"/>
    <col min="15118" max="15359" width="9" style="1"/>
    <col min="15360" max="15360" width="9.75" style="1" customWidth="1"/>
    <col min="15361" max="15363" width="7.375" style="1" customWidth="1"/>
    <col min="15364" max="15364" width="8.625" style="1" customWidth="1"/>
    <col min="15365" max="15365" width="6.125" style="1" customWidth="1"/>
    <col min="15366" max="15368" width="5.875" style="1" customWidth="1"/>
    <col min="15369" max="15370" width="6.125" style="1" customWidth="1"/>
    <col min="15371" max="15371" width="6.625" style="1" customWidth="1"/>
    <col min="15372" max="15373" width="7.125" style="1" customWidth="1"/>
    <col min="15374" max="15615" width="9" style="1"/>
    <col min="15616" max="15616" width="9.75" style="1" customWidth="1"/>
    <col min="15617" max="15619" width="7.375" style="1" customWidth="1"/>
    <col min="15620" max="15620" width="8.625" style="1" customWidth="1"/>
    <col min="15621" max="15621" width="6.125" style="1" customWidth="1"/>
    <col min="15622" max="15624" width="5.875" style="1" customWidth="1"/>
    <col min="15625" max="15626" width="6.125" style="1" customWidth="1"/>
    <col min="15627" max="15627" width="6.625" style="1" customWidth="1"/>
    <col min="15628" max="15629" width="7.125" style="1" customWidth="1"/>
    <col min="15630" max="15871" width="9" style="1"/>
    <col min="15872" max="15872" width="9.75" style="1" customWidth="1"/>
    <col min="15873" max="15875" width="7.375" style="1" customWidth="1"/>
    <col min="15876" max="15876" width="8.625" style="1" customWidth="1"/>
    <col min="15877" max="15877" width="6.125" style="1" customWidth="1"/>
    <col min="15878" max="15880" width="5.875" style="1" customWidth="1"/>
    <col min="15881" max="15882" width="6.125" style="1" customWidth="1"/>
    <col min="15883" max="15883" width="6.625" style="1" customWidth="1"/>
    <col min="15884" max="15885" width="7.125" style="1" customWidth="1"/>
    <col min="15886" max="16127" width="9" style="1"/>
    <col min="16128" max="16128" width="9.75" style="1" customWidth="1"/>
    <col min="16129" max="16131" width="7.375" style="1" customWidth="1"/>
    <col min="16132" max="16132" width="8.625" style="1" customWidth="1"/>
    <col min="16133" max="16133" width="6.125" style="1" customWidth="1"/>
    <col min="16134" max="16136" width="5.875" style="1" customWidth="1"/>
    <col min="16137" max="16138" width="6.125" style="1" customWidth="1"/>
    <col min="16139" max="16139" width="6.625" style="1" customWidth="1"/>
    <col min="16140" max="16141" width="7.125" style="1" customWidth="1"/>
    <col min="16142" max="16384" width="9" style="1"/>
  </cols>
  <sheetData>
    <row r="1" spans="1:14" ht="15" customHeight="1" x14ac:dyDescent="0.15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5" customHeight="1" x14ac:dyDescent="0.15">
      <c r="A2" s="1" t="s">
        <v>106</v>
      </c>
      <c r="G2" s="2"/>
      <c r="H2" s="2"/>
      <c r="I2" s="2"/>
      <c r="J2" s="2"/>
      <c r="K2" s="2"/>
      <c r="L2" s="2"/>
      <c r="M2" s="3"/>
      <c r="N2" s="3"/>
    </row>
    <row r="3" spans="1:14" ht="15" customHeight="1" x14ac:dyDescent="0.15">
      <c r="A3" s="102" t="s">
        <v>19</v>
      </c>
      <c r="B3" s="105" t="s">
        <v>0</v>
      </c>
      <c r="C3" s="105" t="s">
        <v>1</v>
      </c>
      <c r="D3" s="105"/>
      <c r="E3" s="105"/>
      <c r="F3" s="105"/>
      <c r="G3" s="108" t="s">
        <v>2</v>
      </c>
      <c r="H3" s="108"/>
      <c r="I3" s="108"/>
      <c r="J3" s="108"/>
      <c r="K3" s="108"/>
      <c r="L3" s="108"/>
      <c r="M3" s="111" t="s">
        <v>3</v>
      </c>
      <c r="N3" s="114" t="s">
        <v>4</v>
      </c>
    </row>
    <row r="4" spans="1:14" ht="15" customHeight="1" x14ac:dyDescent="0.15">
      <c r="A4" s="103"/>
      <c r="B4" s="106"/>
      <c r="C4" s="106" t="s">
        <v>5</v>
      </c>
      <c r="D4" s="106" t="s">
        <v>6</v>
      </c>
      <c r="E4" s="109" t="s">
        <v>7</v>
      </c>
      <c r="F4" s="4"/>
      <c r="G4" s="110" t="s">
        <v>8</v>
      </c>
      <c r="H4" s="110"/>
      <c r="I4" s="110"/>
      <c r="J4" s="110" t="s">
        <v>9</v>
      </c>
      <c r="K4" s="110"/>
      <c r="L4" s="110"/>
      <c r="M4" s="112"/>
      <c r="N4" s="115"/>
    </row>
    <row r="5" spans="1:14" ht="15" customHeight="1" x14ac:dyDescent="0.15">
      <c r="A5" s="104"/>
      <c r="B5" s="107"/>
      <c r="C5" s="107"/>
      <c r="D5" s="107"/>
      <c r="E5" s="107"/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13</v>
      </c>
      <c r="M5" s="113"/>
      <c r="N5" s="116"/>
    </row>
    <row r="6" spans="1:14" ht="15" customHeight="1" x14ac:dyDescent="0.15">
      <c r="A6" s="11" t="s">
        <v>20</v>
      </c>
      <c r="B6" s="12">
        <v>33840</v>
      </c>
      <c r="C6" s="12">
        <v>38792</v>
      </c>
      <c r="D6" s="12">
        <v>42875</v>
      </c>
      <c r="E6" s="12">
        <v>81667</v>
      </c>
      <c r="F6" s="13">
        <v>283</v>
      </c>
      <c r="G6" s="13">
        <v>71</v>
      </c>
      <c r="H6" s="13">
        <v>77</v>
      </c>
      <c r="I6" s="13">
        <v>-6</v>
      </c>
      <c r="J6" s="13">
        <v>278</v>
      </c>
      <c r="K6" s="13">
        <v>228</v>
      </c>
      <c r="L6" s="13">
        <v>50</v>
      </c>
      <c r="M6" s="12">
        <v>29</v>
      </c>
      <c r="N6" s="14">
        <v>179</v>
      </c>
    </row>
    <row r="7" spans="1:14" ht="15" customHeight="1" x14ac:dyDescent="0.15">
      <c r="A7" s="15" t="s">
        <v>21</v>
      </c>
      <c r="B7" s="6">
        <v>33795</v>
      </c>
      <c r="C7" s="6">
        <v>38788</v>
      </c>
      <c r="D7" s="6">
        <v>42867</v>
      </c>
      <c r="E7" s="6">
        <v>81655</v>
      </c>
      <c r="F7" s="7">
        <v>248</v>
      </c>
      <c r="G7" s="7">
        <v>67</v>
      </c>
      <c r="H7" s="7">
        <v>63</v>
      </c>
      <c r="I7" s="7">
        <v>4</v>
      </c>
      <c r="J7" s="7">
        <v>278</v>
      </c>
      <c r="K7" s="7">
        <v>279</v>
      </c>
      <c r="L7" s="7">
        <v>-1</v>
      </c>
      <c r="M7" s="6">
        <v>-12</v>
      </c>
      <c r="N7" s="10">
        <v>117</v>
      </c>
    </row>
    <row r="8" spans="1:14" ht="15" customHeight="1" x14ac:dyDescent="0.15">
      <c r="A8" s="15" t="s">
        <v>22</v>
      </c>
      <c r="B8" s="6">
        <v>33344</v>
      </c>
      <c r="C8" s="6">
        <v>38157</v>
      </c>
      <c r="D8" s="6">
        <v>42398</v>
      </c>
      <c r="E8" s="6">
        <v>80555</v>
      </c>
      <c r="F8" s="7">
        <v>251</v>
      </c>
      <c r="G8" s="7">
        <v>68</v>
      </c>
      <c r="H8" s="7">
        <v>76</v>
      </c>
      <c r="I8" s="7">
        <v>-8</v>
      </c>
      <c r="J8" s="7">
        <v>944</v>
      </c>
      <c r="K8" s="7">
        <v>2021</v>
      </c>
      <c r="L8" s="7">
        <v>-1077</v>
      </c>
      <c r="M8" s="6">
        <v>-1100</v>
      </c>
      <c r="N8" s="10">
        <v>13</v>
      </c>
    </row>
    <row r="9" spans="1:14" ht="15" customHeight="1" x14ac:dyDescent="0.15">
      <c r="A9" s="15" t="s">
        <v>23</v>
      </c>
      <c r="B9" s="6">
        <v>33904</v>
      </c>
      <c r="C9" s="6">
        <v>38656</v>
      </c>
      <c r="D9" s="6">
        <v>42697</v>
      </c>
      <c r="E9" s="6">
        <v>81353</v>
      </c>
      <c r="F9" s="7">
        <v>244</v>
      </c>
      <c r="G9" s="7">
        <v>63</v>
      </c>
      <c r="H9" s="7">
        <v>62</v>
      </c>
      <c r="I9" s="7">
        <v>1</v>
      </c>
      <c r="J9" s="7">
        <v>1478</v>
      </c>
      <c r="K9" s="7">
        <v>666</v>
      </c>
      <c r="L9" s="7">
        <v>812</v>
      </c>
      <c r="M9" s="6">
        <v>798</v>
      </c>
      <c r="N9" s="10">
        <v>109</v>
      </c>
    </row>
    <row r="10" spans="1:14" ht="15" customHeight="1" x14ac:dyDescent="0.15">
      <c r="A10" s="15" t="s">
        <v>24</v>
      </c>
      <c r="B10" s="6">
        <v>33913</v>
      </c>
      <c r="C10" s="6">
        <v>38614</v>
      </c>
      <c r="D10" s="6">
        <v>42710</v>
      </c>
      <c r="E10" s="6">
        <v>81324</v>
      </c>
      <c r="F10" s="7">
        <v>260</v>
      </c>
      <c r="G10" s="7">
        <v>71</v>
      </c>
      <c r="H10" s="7">
        <v>54</v>
      </c>
      <c r="I10" s="7">
        <v>17</v>
      </c>
      <c r="J10" s="7">
        <v>319</v>
      </c>
      <c r="K10" s="7">
        <v>351</v>
      </c>
      <c r="L10" s="7">
        <v>-32</v>
      </c>
      <c r="M10" s="6">
        <v>-29</v>
      </c>
      <c r="N10" s="10">
        <v>46</v>
      </c>
    </row>
    <row r="11" spans="1:14" ht="15" customHeight="1" x14ac:dyDescent="0.15">
      <c r="A11" s="15" t="s">
        <v>25</v>
      </c>
      <c r="B11" s="6">
        <v>33901</v>
      </c>
      <c r="C11" s="6">
        <v>38604</v>
      </c>
      <c r="D11" s="6">
        <v>42721</v>
      </c>
      <c r="E11" s="6">
        <v>81325</v>
      </c>
      <c r="F11" s="7">
        <v>227</v>
      </c>
      <c r="G11" s="7">
        <v>71</v>
      </c>
      <c r="H11" s="7">
        <v>42</v>
      </c>
      <c r="I11" s="7">
        <v>29</v>
      </c>
      <c r="J11" s="7">
        <v>274</v>
      </c>
      <c r="K11" s="7">
        <v>288</v>
      </c>
      <c r="L11" s="7">
        <v>-14</v>
      </c>
      <c r="M11" s="6">
        <v>1</v>
      </c>
      <c r="N11" s="10">
        <v>-36</v>
      </c>
    </row>
    <row r="12" spans="1:14" ht="15" customHeight="1" x14ac:dyDescent="0.15">
      <c r="A12" s="15" t="s">
        <v>26</v>
      </c>
      <c r="B12" s="6">
        <v>33918</v>
      </c>
      <c r="C12" s="6">
        <v>38598</v>
      </c>
      <c r="D12" s="6">
        <v>42750</v>
      </c>
      <c r="E12" s="6">
        <v>81348</v>
      </c>
      <c r="F12" s="7">
        <v>272</v>
      </c>
      <c r="G12" s="7">
        <v>86</v>
      </c>
      <c r="H12" s="7">
        <v>59</v>
      </c>
      <c r="I12" s="7">
        <v>27</v>
      </c>
      <c r="J12" s="7">
        <v>471</v>
      </c>
      <c r="K12" s="7">
        <v>461</v>
      </c>
      <c r="L12" s="7">
        <v>10</v>
      </c>
      <c r="M12" s="6">
        <v>23</v>
      </c>
      <c r="N12" s="10">
        <v>19</v>
      </c>
    </row>
    <row r="13" spans="1:14" ht="15" customHeight="1" x14ac:dyDescent="0.15">
      <c r="A13" s="15" t="s">
        <v>27</v>
      </c>
      <c r="B13" s="6">
        <v>33945</v>
      </c>
      <c r="C13" s="6">
        <v>38652</v>
      </c>
      <c r="D13" s="6">
        <v>42799</v>
      </c>
      <c r="E13" s="6">
        <v>81451</v>
      </c>
      <c r="F13" s="7">
        <v>262</v>
      </c>
      <c r="G13" s="7">
        <v>89</v>
      </c>
      <c r="H13" s="7">
        <v>77</v>
      </c>
      <c r="I13" s="7">
        <v>12</v>
      </c>
      <c r="J13" s="7">
        <v>570</v>
      </c>
      <c r="K13" s="7">
        <v>465</v>
      </c>
      <c r="L13" s="7">
        <v>105</v>
      </c>
      <c r="M13" s="6">
        <v>103</v>
      </c>
      <c r="N13" s="10">
        <v>89</v>
      </c>
    </row>
    <row r="14" spans="1:14" ht="15" customHeight="1" x14ac:dyDescent="0.15">
      <c r="A14" s="22" t="s">
        <v>28</v>
      </c>
      <c r="B14" s="20">
        <v>33929</v>
      </c>
      <c r="C14" s="20">
        <v>38689</v>
      </c>
      <c r="D14" s="20">
        <v>42782</v>
      </c>
      <c r="E14" s="20">
        <v>81471</v>
      </c>
      <c r="F14" s="20">
        <v>269</v>
      </c>
      <c r="G14" s="20">
        <v>81</v>
      </c>
      <c r="H14" s="20">
        <v>54</v>
      </c>
      <c r="I14" s="20">
        <v>27</v>
      </c>
      <c r="J14" s="20">
        <v>285</v>
      </c>
      <c r="K14" s="20">
        <v>279</v>
      </c>
      <c r="L14" s="20">
        <v>6</v>
      </c>
      <c r="M14" s="20">
        <v>20</v>
      </c>
      <c r="N14" s="21">
        <v>23</v>
      </c>
    </row>
    <row r="15" spans="1:14" ht="15" customHeight="1" x14ac:dyDescent="0.15">
      <c r="A15" s="15" t="s">
        <v>29</v>
      </c>
      <c r="B15" s="6">
        <v>33938</v>
      </c>
      <c r="C15" s="6">
        <v>38701</v>
      </c>
      <c r="D15" s="6">
        <v>42801</v>
      </c>
      <c r="E15" s="6">
        <v>81502</v>
      </c>
      <c r="F15" s="6">
        <v>266</v>
      </c>
      <c r="G15" s="6">
        <v>69</v>
      </c>
      <c r="H15" s="6">
        <v>58</v>
      </c>
      <c r="I15" s="6">
        <v>11</v>
      </c>
      <c r="J15" s="6">
        <v>328</v>
      </c>
      <c r="K15" s="6">
        <v>308</v>
      </c>
      <c r="L15" s="6">
        <v>20</v>
      </c>
      <c r="M15" s="7">
        <v>31</v>
      </c>
      <c r="N15" s="8">
        <v>-11</v>
      </c>
    </row>
    <row r="16" spans="1:14" ht="15" customHeight="1" x14ac:dyDescent="0.15">
      <c r="A16" s="16" t="s">
        <v>30</v>
      </c>
      <c r="B16" s="17">
        <v>33933</v>
      </c>
      <c r="C16" s="17">
        <v>38710</v>
      </c>
      <c r="D16" s="17">
        <v>42797</v>
      </c>
      <c r="E16" s="17">
        <v>81507</v>
      </c>
      <c r="F16" s="17">
        <v>245</v>
      </c>
      <c r="G16" s="18">
        <v>68</v>
      </c>
      <c r="H16" s="18">
        <v>63</v>
      </c>
      <c r="I16" s="18">
        <v>5</v>
      </c>
      <c r="J16" s="18">
        <v>281</v>
      </c>
      <c r="K16" s="18">
        <v>280</v>
      </c>
      <c r="L16" s="18">
        <v>1</v>
      </c>
      <c r="M16" s="18">
        <v>5</v>
      </c>
      <c r="N16" s="19">
        <v>-94</v>
      </c>
    </row>
    <row r="18" spans="1:14" ht="15" customHeight="1" x14ac:dyDescent="0.15">
      <c r="A18" s="1" t="s">
        <v>16</v>
      </c>
      <c r="G18" s="2"/>
      <c r="H18" s="2"/>
      <c r="I18" s="2"/>
      <c r="J18" s="2"/>
      <c r="K18" s="2"/>
      <c r="L18" s="2"/>
      <c r="M18" s="3"/>
      <c r="N18" s="3"/>
    </row>
    <row r="19" spans="1:14" ht="15" customHeight="1" x14ac:dyDescent="0.15">
      <c r="A19" s="102" t="s">
        <v>19</v>
      </c>
      <c r="B19" s="105" t="s">
        <v>0</v>
      </c>
      <c r="C19" s="105" t="s">
        <v>1</v>
      </c>
      <c r="D19" s="105"/>
      <c r="E19" s="105"/>
      <c r="F19" s="105"/>
      <c r="G19" s="108" t="s">
        <v>2</v>
      </c>
      <c r="H19" s="108"/>
      <c r="I19" s="108"/>
      <c r="J19" s="108"/>
      <c r="K19" s="108"/>
      <c r="L19" s="108"/>
      <c r="M19" s="111" t="s">
        <v>3</v>
      </c>
      <c r="N19" s="114" t="s">
        <v>4</v>
      </c>
    </row>
    <row r="20" spans="1:14" ht="15" customHeight="1" x14ac:dyDescent="0.15">
      <c r="A20" s="103"/>
      <c r="B20" s="106"/>
      <c r="C20" s="106" t="s">
        <v>5</v>
      </c>
      <c r="D20" s="106" t="s">
        <v>6</v>
      </c>
      <c r="E20" s="109" t="s">
        <v>7</v>
      </c>
      <c r="F20" s="4"/>
      <c r="G20" s="110" t="s">
        <v>8</v>
      </c>
      <c r="H20" s="110"/>
      <c r="I20" s="110"/>
      <c r="J20" s="110" t="s">
        <v>9</v>
      </c>
      <c r="K20" s="110"/>
      <c r="L20" s="110"/>
      <c r="M20" s="112"/>
      <c r="N20" s="115"/>
    </row>
    <row r="21" spans="1:14" ht="15" customHeight="1" x14ac:dyDescent="0.15">
      <c r="A21" s="104"/>
      <c r="B21" s="107"/>
      <c r="C21" s="107"/>
      <c r="D21" s="107"/>
      <c r="E21" s="107"/>
      <c r="F21" s="5" t="s">
        <v>10</v>
      </c>
      <c r="G21" s="5" t="s">
        <v>11</v>
      </c>
      <c r="H21" s="5" t="s">
        <v>12</v>
      </c>
      <c r="I21" s="5" t="s">
        <v>13</v>
      </c>
      <c r="J21" s="5" t="s">
        <v>14</v>
      </c>
      <c r="K21" s="5" t="s">
        <v>15</v>
      </c>
      <c r="L21" s="5" t="s">
        <v>13</v>
      </c>
      <c r="M21" s="113"/>
      <c r="N21" s="116"/>
    </row>
    <row r="22" spans="1:14" ht="15" customHeight="1" x14ac:dyDescent="0.15">
      <c r="A22" s="11" t="s">
        <v>20</v>
      </c>
      <c r="B22" s="12">
        <v>1735</v>
      </c>
      <c r="C22" s="12">
        <v>1950</v>
      </c>
      <c r="D22" s="12">
        <v>2196</v>
      </c>
      <c r="E22" s="12">
        <v>4146</v>
      </c>
      <c r="F22" s="13">
        <v>6</v>
      </c>
      <c r="G22" s="13">
        <v>5</v>
      </c>
      <c r="H22" s="13">
        <v>10</v>
      </c>
      <c r="I22" s="13">
        <v>-5</v>
      </c>
      <c r="J22" s="13">
        <v>5</v>
      </c>
      <c r="K22" s="13">
        <v>14</v>
      </c>
      <c r="L22" s="13">
        <v>-9</v>
      </c>
      <c r="M22" s="12">
        <v>-14</v>
      </c>
      <c r="N22" s="14">
        <v>-78</v>
      </c>
    </row>
    <row r="23" spans="1:14" ht="15" customHeight="1" x14ac:dyDescent="0.15">
      <c r="A23" s="15" t="s">
        <v>21</v>
      </c>
      <c r="B23" s="6">
        <v>1732</v>
      </c>
      <c r="C23" s="6">
        <v>1952</v>
      </c>
      <c r="D23" s="6">
        <v>2198</v>
      </c>
      <c r="E23" s="6">
        <v>4150</v>
      </c>
      <c r="F23" s="7">
        <v>6</v>
      </c>
      <c r="G23" s="7">
        <v>4</v>
      </c>
      <c r="H23" s="7">
        <v>9</v>
      </c>
      <c r="I23" s="7">
        <v>-5</v>
      </c>
      <c r="J23" s="7">
        <v>15</v>
      </c>
      <c r="K23" s="7">
        <v>5</v>
      </c>
      <c r="L23" s="7">
        <v>10</v>
      </c>
      <c r="M23" s="6">
        <v>4</v>
      </c>
      <c r="N23" s="10">
        <v>-74</v>
      </c>
    </row>
    <row r="24" spans="1:14" ht="15" customHeight="1" x14ac:dyDescent="0.15">
      <c r="A24" s="15" t="s">
        <v>22</v>
      </c>
      <c r="B24" s="6">
        <v>1728</v>
      </c>
      <c r="C24" s="6">
        <v>1938</v>
      </c>
      <c r="D24" s="6">
        <v>2182</v>
      </c>
      <c r="E24" s="6">
        <v>4120</v>
      </c>
      <c r="F24" s="7">
        <v>6</v>
      </c>
      <c r="G24" s="7">
        <v>1</v>
      </c>
      <c r="H24" s="7">
        <v>4</v>
      </c>
      <c r="I24" s="7">
        <v>-3</v>
      </c>
      <c r="J24" s="7">
        <v>12</v>
      </c>
      <c r="K24" s="7">
        <v>39</v>
      </c>
      <c r="L24" s="7">
        <v>-27</v>
      </c>
      <c r="M24" s="6">
        <v>-30</v>
      </c>
      <c r="N24" s="10">
        <v>-86</v>
      </c>
    </row>
    <row r="25" spans="1:14" ht="15" customHeight="1" x14ac:dyDescent="0.15">
      <c r="A25" s="15" t="s">
        <v>23</v>
      </c>
      <c r="B25" s="6">
        <v>1737</v>
      </c>
      <c r="C25" s="6">
        <v>1946</v>
      </c>
      <c r="D25" s="6">
        <v>2186</v>
      </c>
      <c r="E25" s="6">
        <v>4132</v>
      </c>
      <c r="F25" s="7">
        <v>6</v>
      </c>
      <c r="G25" s="7">
        <v>3</v>
      </c>
      <c r="H25" s="7">
        <v>7</v>
      </c>
      <c r="I25" s="7">
        <v>-4</v>
      </c>
      <c r="J25" s="7">
        <v>38</v>
      </c>
      <c r="K25" s="7">
        <v>21</v>
      </c>
      <c r="L25" s="7">
        <v>17</v>
      </c>
      <c r="M25" s="6">
        <v>12</v>
      </c>
      <c r="N25" s="10">
        <v>-74</v>
      </c>
    </row>
    <row r="26" spans="1:14" ht="15" customHeight="1" x14ac:dyDescent="0.15">
      <c r="A26" s="15" t="s">
        <v>24</v>
      </c>
      <c r="B26" s="6">
        <v>1730</v>
      </c>
      <c r="C26" s="6">
        <v>1945</v>
      </c>
      <c r="D26" s="6">
        <v>2185</v>
      </c>
      <c r="E26" s="6">
        <v>4130</v>
      </c>
      <c r="F26" s="7">
        <v>6</v>
      </c>
      <c r="G26" s="7">
        <v>1</v>
      </c>
      <c r="H26" s="7">
        <v>5</v>
      </c>
      <c r="I26" s="7">
        <v>-4</v>
      </c>
      <c r="J26" s="7">
        <v>14</v>
      </c>
      <c r="K26" s="7">
        <v>12</v>
      </c>
      <c r="L26" s="7">
        <v>2</v>
      </c>
      <c r="M26" s="6">
        <v>-2</v>
      </c>
      <c r="N26" s="10">
        <v>-75</v>
      </c>
    </row>
    <row r="27" spans="1:14" ht="15" customHeight="1" x14ac:dyDescent="0.15">
      <c r="A27" s="15" t="s">
        <v>25</v>
      </c>
      <c r="B27" s="6">
        <v>1729</v>
      </c>
      <c r="C27" s="6">
        <v>1939</v>
      </c>
      <c r="D27" s="6">
        <v>2181</v>
      </c>
      <c r="E27" s="6">
        <v>4120</v>
      </c>
      <c r="F27" s="7">
        <v>6</v>
      </c>
      <c r="G27" s="7">
        <v>0</v>
      </c>
      <c r="H27" s="7">
        <v>7</v>
      </c>
      <c r="I27" s="7">
        <v>-7</v>
      </c>
      <c r="J27" s="7">
        <v>11</v>
      </c>
      <c r="K27" s="7">
        <v>13</v>
      </c>
      <c r="L27" s="7">
        <v>-2</v>
      </c>
      <c r="M27" s="6">
        <v>-10</v>
      </c>
      <c r="N27" s="10">
        <v>-91</v>
      </c>
    </row>
    <row r="28" spans="1:14" ht="15" customHeight="1" x14ac:dyDescent="0.15">
      <c r="A28" s="15" t="s">
        <v>26</v>
      </c>
      <c r="B28" s="6">
        <v>1731</v>
      </c>
      <c r="C28" s="6">
        <v>1938</v>
      </c>
      <c r="D28" s="6">
        <v>2182</v>
      </c>
      <c r="E28" s="6">
        <v>4120</v>
      </c>
      <c r="F28" s="7">
        <v>6</v>
      </c>
      <c r="G28" s="7">
        <v>1</v>
      </c>
      <c r="H28" s="7">
        <v>8</v>
      </c>
      <c r="I28" s="7">
        <v>-7</v>
      </c>
      <c r="J28" s="7">
        <v>11</v>
      </c>
      <c r="K28" s="7">
        <v>3</v>
      </c>
      <c r="L28" s="7">
        <v>8</v>
      </c>
      <c r="M28" s="6">
        <v>0</v>
      </c>
      <c r="N28" s="10">
        <v>-80</v>
      </c>
    </row>
    <row r="29" spans="1:14" ht="15" customHeight="1" x14ac:dyDescent="0.15">
      <c r="A29" s="15" t="s">
        <v>27</v>
      </c>
      <c r="B29" s="6">
        <v>1728</v>
      </c>
      <c r="C29" s="6">
        <v>1935</v>
      </c>
      <c r="D29" s="6">
        <v>2177</v>
      </c>
      <c r="E29" s="6">
        <v>4112</v>
      </c>
      <c r="F29" s="7">
        <v>6</v>
      </c>
      <c r="G29" s="7">
        <v>4</v>
      </c>
      <c r="H29" s="7">
        <v>6</v>
      </c>
      <c r="I29" s="7">
        <v>-2</v>
      </c>
      <c r="J29" s="7">
        <v>9</v>
      </c>
      <c r="K29" s="7">
        <v>14</v>
      </c>
      <c r="L29" s="7">
        <v>-5</v>
      </c>
      <c r="M29" s="6">
        <v>-8</v>
      </c>
      <c r="N29" s="10">
        <v>-81</v>
      </c>
    </row>
    <row r="30" spans="1:14" ht="15" customHeight="1" x14ac:dyDescent="0.15">
      <c r="A30" s="22" t="s">
        <v>28</v>
      </c>
      <c r="B30" s="20">
        <v>1729</v>
      </c>
      <c r="C30" s="20">
        <v>1937</v>
      </c>
      <c r="D30" s="20">
        <v>2171</v>
      </c>
      <c r="E30" s="20">
        <v>4108</v>
      </c>
      <c r="F30" s="20">
        <v>6</v>
      </c>
      <c r="G30" s="20">
        <v>3</v>
      </c>
      <c r="H30" s="20">
        <v>7</v>
      </c>
      <c r="I30" s="20">
        <v>-4</v>
      </c>
      <c r="J30" s="20">
        <v>13</v>
      </c>
      <c r="K30" s="20">
        <v>12</v>
      </c>
      <c r="L30" s="20">
        <v>1</v>
      </c>
      <c r="M30" s="20">
        <v>-4</v>
      </c>
      <c r="N30" s="21">
        <v>-79</v>
      </c>
    </row>
    <row r="31" spans="1:14" ht="15" customHeight="1" x14ac:dyDescent="0.15">
      <c r="A31" s="15" t="s">
        <v>29</v>
      </c>
      <c r="B31" s="6">
        <v>1729</v>
      </c>
      <c r="C31" s="6">
        <v>1937</v>
      </c>
      <c r="D31" s="6">
        <v>2177</v>
      </c>
      <c r="E31" s="6">
        <v>4114</v>
      </c>
      <c r="F31" s="6">
        <v>6</v>
      </c>
      <c r="G31" s="6">
        <v>2</v>
      </c>
      <c r="H31" s="6">
        <v>4</v>
      </c>
      <c r="I31" s="6">
        <v>-2</v>
      </c>
      <c r="J31" s="6">
        <v>8</v>
      </c>
      <c r="K31" s="6">
        <v>0</v>
      </c>
      <c r="L31" s="6">
        <v>8</v>
      </c>
      <c r="M31" s="7">
        <v>6</v>
      </c>
      <c r="N31" s="8">
        <v>-65</v>
      </c>
    </row>
    <row r="32" spans="1:14" ht="15" customHeight="1" x14ac:dyDescent="0.15">
      <c r="A32" s="16" t="s">
        <v>30</v>
      </c>
      <c r="B32" s="17">
        <v>1728</v>
      </c>
      <c r="C32" s="17">
        <v>1928</v>
      </c>
      <c r="D32" s="17">
        <v>2177</v>
      </c>
      <c r="E32" s="17">
        <v>4105</v>
      </c>
      <c r="F32" s="17">
        <v>6</v>
      </c>
      <c r="G32" s="18">
        <v>1</v>
      </c>
      <c r="H32" s="18">
        <v>7</v>
      </c>
      <c r="I32" s="18">
        <v>-6</v>
      </c>
      <c r="J32" s="18">
        <v>6</v>
      </c>
      <c r="K32" s="18">
        <v>9</v>
      </c>
      <c r="L32" s="18">
        <v>-3</v>
      </c>
      <c r="M32" s="18">
        <v>-9</v>
      </c>
      <c r="N32" s="19">
        <v>-72</v>
      </c>
    </row>
    <row r="34" spans="1:14" ht="15" customHeight="1" x14ac:dyDescent="0.15">
      <c r="A34" s="1" t="s">
        <v>17</v>
      </c>
      <c r="G34" s="2"/>
      <c r="H34" s="2"/>
      <c r="I34" s="2"/>
      <c r="J34" s="2"/>
      <c r="K34" s="2"/>
      <c r="L34" s="2"/>
      <c r="M34" s="3"/>
      <c r="N34" s="3"/>
    </row>
    <row r="35" spans="1:14" ht="15" customHeight="1" x14ac:dyDescent="0.15">
      <c r="A35" s="102" t="s">
        <v>19</v>
      </c>
      <c r="B35" s="105" t="s">
        <v>0</v>
      </c>
      <c r="C35" s="105" t="s">
        <v>1</v>
      </c>
      <c r="D35" s="105"/>
      <c r="E35" s="105"/>
      <c r="F35" s="105"/>
      <c r="G35" s="108" t="s">
        <v>2</v>
      </c>
      <c r="H35" s="108"/>
      <c r="I35" s="108"/>
      <c r="J35" s="108"/>
      <c r="K35" s="108"/>
      <c r="L35" s="108"/>
      <c r="M35" s="111" t="s">
        <v>3</v>
      </c>
      <c r="N35" s="114" t="s">
        <v>4</v>
      </c>
    </row>
    <row r="36" spans="1:14" ht="15" customHeight="1" x14ac:dyDescent="0.15">
      <c r="A36" s="103"/>
      <c r="B36" s="106"/>
      <c r="C36" s="106" t="s">
        <v>5</v>
      </c>
      <c r="D36" s="106" t="s">
        <v>6</v>
      </c>
      <c r="E36" s="109" t="s">
        <v>7</v>
      </c>
      <c r="F36" s="4"/>
      <c r="G36" s="110" t="s">
        <v>8</v>
      </c>
      <c r="H36" s="110"/>
      <c r="I36" s="110"/>
      <c r="J36" s="110" t="s">
        <v>9</v>
      </c>
      <c r="K36" s="110"/>
      <c r="L36" s="110"/>
      <c r="M36" s="112"/>
      <c r="N36" s="115"/>
    </row>
    <row r="37" spans="1:14" ht="15" customHeight="1" x14ac:dyDescent="0.15">
      <c r="A37" s="104"/>
      <c r="B37" s="107"/>
      <c r="C37" s="107"/>
      <c r="D37" s="107"/>
      <c r="E37" s="107"/>
      <c r="F37" s="5" t="s">
        <v>10</v>
      </c>
      <c r="G37" s="5" t="s">
        <v>11</v>
      </c>
      <c r="H37" s="5" t="s">
        <v>12</v>
      </c>
      <c r="I37" s="5" t="s">
        <v>13</v>
      </c>
      <c r="J37" s="5" t="s">
        <v>14</v>
      </c>
      <c r="K37" s="5" t="s">
        <v>15</v>
      </c>
      <c r="L37" s="5" t="s">
        <v>13</v>
      </c>
      <c r="M37" s="113"/>
      <c r="N37" s="116"/>
    </row>
    <row r="38" spans="1:14" ht="15" customHeight="1" x14ac:dyDescent="0.15">
      <c r="A38" s="11" t="s">
        <v>20</v>
      </c>
      <c r="B38" s="12">
        <v>5321</v>
      </c>
      <c r="C38" s="12">
        <v>6344</v>
      </c>
      <c r="D38" s="12">
        <v>7008</v>
      </c>
      <c r="E38" s="12">
        <v>13352</v>
      </c>
      <c r="F38" s="13">
        <v>28</v>
      </c>
      <c r="G38" s="13">
        <v>12</v>
      </c>
      <c r="H38" s="13">
        <v>13</v>
      </c>
      <c r="I38" s="13">
        <v>-1</v>
      </c>
      <c r="J38" s="13">
        <v>27</v>
      </c>
      <c r="K38" s="13">
        <v>25</v>
      </c>
      <c r="L38" s="13">
        <v>2</v>
      </c>
      <c r="M38" s="12">
        <v>-2</v>
      </c>
      <c r="N38" s="14">
        <v>-123</v>
      </c>
    </row>
    <row r="39" spans="1:14" ht="15" customHeight="1" x14ac:dyDescent="0.15">
      <c r="A39" s="15" t="s">
        <v>21</v>
      </c>
      <c r="B39" s="6">
        <v>5319</v>
      </c>
      <c r="C39" s="6">
        <v>6329</v>
      </c>
      <c r="D39" s="6">
        <v>7008</v>
      </c>
      <c r="E39" s="6">
        <v>13337</v>
      </c>
      <c r="F39" s="7">
        <v>30</v>
      </c>
      <c r="G39" s="7">
        <v>6</v>
      </c>
      <c r="H39" s="7">
        <v>17</v>
      </c>
      <c r="I39" s="7">
        <v>-11</v>
      </c>
      <c r="J39" s="7">
        <v>29</v>
      </c>
      <c r="K39" s="7">
        <v>32</v>
      </c>
      <c r="L39" s="7">
        <v>-3</v>
      </c>
      <c r="M39" s="6">
        <v>-15</v>
      </c>
      <c r="N39" s="10">
        <v>-139</v>
      </c>
    </row>
    <row r="40" spans="1:14" ht="15" customHeight="1" x14ac:dyDescent="0.15">
      <c r="A40" s="15" t="s">
        <v>22</v>
      </c>
      <c r="B40" s="6">
        <v>5285</v>
      </c>
      <c r="C40" s="6">
        <v>6279</v>
      </c>
      <c r="D40" s="6">
        <v>6961</v>
      </c>
      <c r="E40" s="6">
        <v>13240</v>
      </c>
      <c r="F40" s="7">
        <v>24</v>
      </c>
      <c r="G40" s="7">
        <v>10</v>
      </c>
      <c r="H40" s="7">
        <v>13</v>
      </c>
      <c r="I40" s="7">
        <v>-3</v>
      </c>
      <c r="J40" s="7">
        <v>77</v>
      </c>
      <c r="K40" s="7">
        <v>168</v>
      </c>
      <c r="L40" s="7">
        <v>-91</v>
      </c>
      <c r="M40" s="6">
        <v>-97</v>
      </c>
      <c r="N40" s="10">
        <v>-196</v>
      </c>
    </row>
    <row r="41" spans="1:14" ht="15" customHeight="1" x14ac:dyDescent="0.15">
      <c r="A41" s="15" t="s">
        <v>23</v>
      </c>
      <c r="B41" s="6">
        <v>5297</v>
      </c>
      <c r="C41" s="6">
        <v>6290</v>
      </c>
      <c r="D41" s="6">
        <v>6956</v>
      </c>
      <c r="E41" s="6">
        <v>13246</v>
      </c>
      <c r="F41" s="7">
        <v>23</v>
      </c>
      <c r="G41" s="7">
        <v>4</v>
      </c>
      <c r="H41" s="7">
        <v>12</v>
      </c>
      <c r="I41" s="7">
        <v>-8</v>
      </c>
      <c r="J41" s="7">
        <v>90</v>
      </c>
      <c r="K41" s="7">
        <v>75</v>
      </c>
      <c r="L41" s="7">
        <v>15</v>
      </c>
      <c r="M41" s="6">
        <v>6</v>
      </c>
      <c r="N41" s="10">
        <v>-176</v>
      </c>
    </row>
    <row r="42" spans="1:14" ht="15" customHeight="1" x14ac:dyDescent="0.15">
      <c r="A42" s="15" t="s">
        <v>24</v>
      </c>
      <c r="B42" s="6">
        <v>5287</v>
      </c>
      <c r="C42" s="6">
        <v>6283</v>
      </c>
      <c r="D42" s="6">
        <v>6952</v>
      </c>
      <c r="E42" s="6">
        <v>13235</v>
      </c>
      <c r="F42" s="7">
        <v>20</v>
      </c>
      <c r="G42" s="7">
        <v>3</v>
      </c>
      <c r="H42" s="7">
        <v>23</v>
      </c>
      <c r="I42" s="7">
        <v>-20</v>
      </c>
      <c r="J42" s="7">
        <v>45</v>
      </c>
      <c r="K42" s="7">
        <v>33</v>
      </c>
      <c r="L42" s="7">
        <v>12</v>
      </c>
      <c r="M42" s="6">
        <v>-11</v>
      </c>
      <c r="N42" s="10">
        <v>-186</v>
      </c>
    </row>
    <row r="43" spans="1:14" ht="15" customHeight="1" x14ac:dyDescent="0.15">
      <c r="A43" s="15" t="s">
        <v>25</v>
      </c>
      <c r="B43" s="6">
        <v>5298</v>
      </c>
      <c r="C43" s="6">
        <v>6290</v>
      </c>
      <c r="D43" s="6">
        <v>6966</v>
      </c>
      <c r="E43" s="6">
        <v>13256</v>
      </c>
      <c r="F43" s="7">
        <v>28</v>
      </c>
      <c r="G43" s="7">
        <v>10</v>
      </c>
      <c r="H43" s="7">
        <v>8</v>
      </c>
      <c r="I43" s="7">
        <v>2</v>
      </c>
      <c r="J43" s="7">
        <v>51</v>
      </c>
      <c r="K43" s="7">
        <v>31</v>
      </c>
      <c r="L43" s="7">
        <v>20</v>
      </c>
      <c r="M43" s="6">
        <v>21</v>
      </c>
      <c r="N43" s="10">
        <v>-155</v>
      </c>
    </row>
    <row r="44" spans="1:14" ht="15" customHeight="1" x14ac:dyDescent="0.15">
      <c r="A44" s="15" t="s">
        <v>26</v>
      </c>
      <c r="B44" s="6">
        <v>5307</v>
      </c>
      <c r="C44" s="6">
        <v>6292</v>
      </c>
      <c r="D44" s="6">
        <v>6962</v>
      </c>
      <c r="E44" s="6">
        <v>13254</v>
      </c>
      <c r="F44" s="7">
        <v>30</v>
      </c>
      <c r="G44" s="7">
        <v>7</v>
      </c>
      <c r="H44" s="7">
        <v>12</v>
      </c>
      <c r="I44" s="7">
        <v>-5</v>
      </c>
      <c r="J44" s="7">
        <v>44</v>
      </c>
      <c r="K44" s="7">
        <v>40</v>
      </c>
      <c r="L44" s="7">
        <v>4</v>
      </c>
      <c r="M44" s="6">
        <v>-2</v>
      </c>
      <c r="N44" s="10">
        <v>-153</v>
      </c>
    </row>
    <row r="45" spans="1:14" ht="15" customHeight="1" x14ac:dyDescent="0.15">
      <c r="A45" s="15" t="s">
        <v>27</v>
      </c>
      <c r="B45" s="6">
        <v>5305</v>
      </c>
      <c r="C45" s="6">
        <v>6310</v>
      </c>
      <c r="D45" s="6">
        <v>6958</v>
      </c>
      <c r="E45" s="6">
        <v>13268</v>
      </c>
      <c r="F45" s="7">
        <v>31</v>
      </c>
      <c r="G45" s="7">
        <v>16</v>
      </c>
      <c r="H45" s="7">
        <v>18</v>
      </c>
      <c r="I45" s="7">
        <v>-2</v>
      </c>
      <c r="J45" s="7">
        <v>66</v>
      </c>
      <c r="K45" s="7">
        <v>49</v>
      </c>
      <c r="L45" s="7">
        <v>17</v>
      </c>
      <c r="M45" s="6">
        <v>14</v>
      </c>
      <c r="N45" s="10">
        <v>-122</v>
      </c>
    </row>
    <row r="46" spans="1:14" ht="15" customHeight="1" x14ac:dyDescent="0.15">
      <c r="A46" s="22" t="s">
        <v>28</v>
      </c>
      <c r="B46" s="20">
        <v>5305</v>
      </c>
      <c r="C46" s="20">
        <v>6313</v>
      </c>
      <c r="D46" s="20">
        <v>6959</v>
      </c>
      <c r="E46" s="20">
        <v>13272</v>
      </c>
      <c r="F46" s="20">
        <v>30</v>
      </c>
      <c r="G46" s="20">
        <v>6</v>
      </c>
      <c r="H46" s="20">
        <v>5</v>
      </c>
      <c r="I46" s="20">
        <v>1</v>
      </c>
      <c r="J46" s="20">
        <v>31</v>
      </c>
      <c r="K46" s="20">
        <v>27</v>
      </c>
      <c r="L46" s="20">
        <v>4</v>
      </c>
      <c r="M46" s="20">
        <v>4</v>
      </c>
      <c r="N46" s="21">
        <v>-116</v>
      </c>
    </row>
    <row r="47" spans="1:14" ht="15" customHeight="1" x14ac:dyDescent="0.15">
      <c r="A47" s="15" t="s">
        <v>29</v>
      </c>
      <c r="B47" s="6">
        <v>5311</v>
      </c>
      <c r="C47" s="6">
        <v>6310</v>
      </c>
      <c r="D47" s="6">
        <v>6957</v>
      </c>
      <c r="E47" s="6">
        <v>13267</v>
      </c>
      <c r="F47" s="6">
        <v>35</v>
      </c>
      <c r="G47" s="6">
        <v>8</v>
      </c>
      <c r="H47" s="6">
        <v>16</v>
      </c>
      <c r="I47" s="6">
        <v>-8</v>
      </c>
      <c r="J47" s="6">
        <v>36</v>
      </c>
      <c r="K47" s="6">
        <v>33</v>
      </c>
      <c r="L47" s="6">
        <v>3</v>
      </c>
      <c r="M47" s="7">
        <v>-5</v>
      </c>
      <c r="N47" s="8">
        <v>-113</v>
      </c>
    </row>
    <row r="48" spans="1:14" ht="15" customHeight="1" x14ac:dyDescent="0.15">
      <c r="A48" s="16" t="s">
        <v>30</v>
      </c>
      <c r="B48" s="17">
        <v>5314</v>
      </c>
      <c r="C48" s="17">
        <v>6311</v>
      </c>
      <c r="D48" s="17">
        <v>6954</v>
      </c>
      <c r="E48" s="17">
        <v>13265</v>
      </c>
      <c r="F48" s="17">
        <v>36</v>
      </c>
      <c r="G48" s="18">
        <v>8</v>
      </c>
      <c r="H48" s="18">
        <v>14</v>
      </c>
      <c r="I48" s="18">
        <v>-6</v>
      </c>
      <c r="J48" s="18">
        <v>35</v>
      </c>
      <c r="K48" s="18">
        <v>31</v>
      </c>
      <c r="L48" s="18">
        <v>4</v>
      </c>
      <c r="M48" s="18">
        <v>-2</v>
      </c>
      <c r="N48" s="19">
        <v>-83</v>
      </c>
    </row>
    <row r="50" spans="1:14" ht="15" customHeight="1" x14ac:dyDescent="0.15">
      <c r="A50" s="57" t="s">
        <v>18</v>
      </c>
      <c r="G50" s="2"/>
      <c r="H50" s="2"/>
      <c r="I50" s="2"/>
      <c r="J50" s="2"/>
      <c r="K50" s="2"/>
      <c r="L50" s="2"/>
      <c r="M50" s="3"/>
      <c r="N50" s="3"/>
    </row>
    <row r="51" spans="1:14" ht="15" customHeight="1" x14ac:dyDescent="0.15">
      <c r="A51" s="102" t="s">
        <v>19</v>
      </c>
      <c r="B51" s="105" t="s">
        <v>0</v>
      </c>
      <c r="C51" s="105" t="s">
        <v>1</v>
      </c>
      <c r="D51" s="105"/>
      <c r="E51" s="105"/>
      <c r="F51" s="105"/>
      <c r="G51" s="108" t="s">
        <v>2</v>
      </c>
      <c r="H51" s="108"/>
      <c r="I51" s="108"/>
      <c r="J51" s="108"/>
      <c r="K51" s="108"/>
      <c r="L51" s="108"/>
      <c r="M51" s="111" t="s">
        <v>3</v>
      </c>
      <c r="N51" s="114" t="s">
        <v>4</v>
      </c>
    </row>
    <row r="52" spans="1:14" ht="15" customHeight="1" x14ac:dyDescent="0.15">
      <c r="A52" s="103"/>
      <c r="B52" s="106"/>
      <c r="C52" s="106" t="s">
        <v>5</v>
      </c>
      <c r="D52" s="106" t="s">
        <v>6</v>
      </c>
      <c r="E52" s="109" t="s">
        <v>7</v>
      </c>
      <c r="F52" s="4"/>
      <c r="G52" s="110" t="s">
        <v>8</v>
      </c>
      <c r="H52" s="110"/>
      <c r="I52" s="110"/>
      <c r="J52" s="110" t="s">
        <v>9</v>
      </c>
      <c r="K52" s="110"/>
      <c r="L52" s="110"/>
      <c r="M52" s="112"/>
      <c r="N52" s="115"/>
    </row>
    <row r="53" spans="1:14" ht="15" customHeight="1" x14ac:dyDescent="0.15">
      <c r="A53" s="104"/>
      <c r="B53" s="107"/>
      <c r="C53" s="107"/>
      <c r="D53" s="107"/>
      <c r="E53" s="107"/>
      <c r="F53" s="5" t="s">
        <v>10</v>
      </c>
      <c r="G53" s="5" t="s">
        <v>11</v>
      </c>
      <c r="H53" s="5" t="s">
        <v>12</v>
      </c>
      <c r="I53" s="5" t="s">
        <v>13</v>
      </c>
      <c r="J53" s="5" t="s">
        <v>14</v>
      </c>
      <c r="K53" s="5" t="s">
        <v>15</v>
      </c>
      <c r="L53" s="5" t="s">
        <v>13</v>
      </c>
      <c r="M53" s="113"/>
      <c r="N53" s="116"/>
    </row>
    <row r="54" spans="1:14" ht="15" customHeight="1" x14ac:dyDescent="0.15">
      <c r="A54" s="11" t="s">
        <v>20</v>
      </c>
      <c r="B54" s="12">
        <v>2836</v>
      </c>
      <c r="C54" s="12">
        <v>3404</v>
      </c>
      <c r="D54" s="12">
        <v>3918</v>
      </c>
      <c r="E54" s="12">
        <v>7322</v>
      </c>
      <c r="F54" s="13">
        <v>5</v>
      </c>
      <c r="G54" s="13">
        <v>4</v>
      </c>
      <c r="H54" s="13">
        <v>10</v>
      </c>
      <c r="I54" s="13">
        <v>-6</v>
      </c>
      <c r="J54" s="13">
        <v>18</v>
      </c>
      <c r="K54" s="13">
        <v>19</v>
      </c>
      <c r="L54" s="13">
        <v>-1</v>
      </c>
      <c r="M54" s="12">
        <v>-8</v>
      </c>
      <c r="N54" s="14">
        <v>-74</v>
      </c>
    </row>
    <row r="55" spans="1:14" ht="15" customHeight="1" x14ac:dyDescent="0.15">
      <c r="A55" s="15" t="s">
        <v>21</v>
      </c>
      <c r="B55" s="6">
        <v>2840</v>
      </c>
      <c r="C55" s="6">
        <v>3412</v>
      </c>
      <c r="D55" s="6">
        <v>3923</v>
      </c>
      <c r="E55" s="6">
        <v>7335</v>
      </c>
      <c r="F55" s="7">
        <v>4</v>
      </c>
      <c r="G55" s="7">
        <v>5</v>
      </c>
      <c r="H55" s="7">
        <v>7</v>
      </c>
      <c r="I55" s="7">
        <v>-2</v>
      </c>
      <c r="J55" s="7">
        <v>19</v>
      </c>
      <c r="K55" s="7">
        <v>4</v>
      </c>
      <c r="L55" s="7">
        <v>15</v>
      </c>
      <c r="M55" s="6">
        <v>13</v>
      </c>
      <c r="N55" s="10">
        <v>-50</v>
      </c>
    </row>
    <row r="56" spans="1:14" ht="15" customHeight="1" x14ac:dyDescent="0.15">
      <c r="A56" s="15" t="s">
        <v>22</v>
      </c>
      <c r="B56" s="6">
        <v>2833</v>
      </c>
      <c r="C56" s="6">
        <v>3394</v>
      </c>
      <c r="D56" s="6">
        <v>3906</v>
      </c>
      <c r="E56" s="6">
        <v>7300</v>
      </c>
      <c r="F56" s="7">
        <v>4</v>
      </c>
      <c r="G56" s="7">
        <v>2</v>
      </c>
      <c r="H56" s="7">
        <v>7</v>
      </c>
      <c r="I56" s="7">
        <v>-5</v>
      </c>
      <c r="J56" s="7">
        <v>56</v>
      </c>
      <c r="K56" s="7">
        <v>85</v>
      </c>
      <c r="L56" s="7">
        <v>-29</v>
      </c>
      <c r="M56" s="6">
        <v>-35</v>
      </c>
      <c r="N56" s="10">
        <v>-33</v>
      </c>
    </row>
    <row r="57" spans="1:14" ht="15" customHeight="1" x14ac:dyDescent="0.15">
      <c r="A57" s="15" t="s">
        <v>23</v>
      </c>
      <c r="B57" s="6">
        <v>2844</v>
      </c>
      <c r="C57" s="6">
        <v>3400</v>
      </c>
      <c r="D57" s="6">
        <v>3916</v>
      </c>
      <c r="E57" s="6">
        <v>7316</v>
      </c>
      <c r="F57" s="7">
        <v>4</v>
      </c>
      <c r="G57" s="7">
        <v>7</v>
      </c>
      <c r="H57" s="7">
        <v>4</v>
      </c>
      <c r="I57" s="7">
        <v>3</v>
      </c>
      <c r="J57" s="7">
        <v>48</v>
      </c>
      <c r="K57" s="7">
        <v>35</v>
      </c>
      <c r="L57" s="7">
        <v>13</v>
      </c>
      <c r="M57" s="6">
        <v>16</v>
      </c>
      <c r="N57" s="10">
        <v>-18</v>
      </c>
    </row>
    <row r="58" spans="1:14" ht="15" customHeight="1" x14ac:dyDescent="0.15">
      <c r="A58" s="15" t="s">
        <v>24</v>
      </c>
      <c r="B58" s="6">
        <v>2849</v>
      </c>
      <c r="C58" s="6">
        <v>3411</v>
      </c>
      <c r="D58" s="6">
        <v>3925</v>
      </c>
      <c r="E58" s="6">
        <v>7336</v>
      </c>
      <c r="F58" s="7">
        <v>4</v>
      </c>
      <c r="G58" s="7">
        <v>2</v>
      </c>
      <c r="H58" s="7">
        <v>8</v>
      </c>
      <c r="I58" s="7">
        <v>-6</v>
      </c>
      <c r="J58" s="7">
        <v>39</v>
      </c>
      <c r="K58" s="7">
        <v>12</v>
      </c>
      <c r="L58" s="7">
        <v>27</v>
      </c>
      <c r="M58" s="6">
        <v>20</v>
      </c>
      <c r="N58" s="10">
        <v>26</v>
      </c>
    </row>
    <row r="59" spans="1:14" ht="15" customHeight="1" x14ac:dyDescent="0.15">
      <c r="A59" s="15" t="s">
        <v>25</v>
      </c>
      <c r="B59" s="6">
        <v>2849</v>
      </c>
      <c r="C59" s="6">
        <v>3422</v>
      </c>
      <c r="D59" s="6">
        <v>3926</v>
      </c>
      <c r="E59" s="6">
        <v>7348</v>
      </c>
      <c r="F59" s="7">
        <v>4</v>
      </c>
      <c r="G59" s="7">
        <v>6</v>
      </c>
      <c r="H59" s="7">
        <v>4</v>
      </c>
      <c r="I59" s="7">
        <v>2</v>
      </c>
      <c r="J59" s="7">
        <v>31</v>
      </c>
      <c r="K59" s="7">
        <v>21</v>
      </c>
      <c r="L59" s="7">
        <v>10</v>
      </c>
      <c r="M59" s="6">
        <v>12</v>
      </c>
      <c r="N59" s="10">
        <v>45</v>
      </c>
    </row>
    <row r="60" spans="1:14" ht="15" customHeight="1" x14ac:dyDescent="0.15">
      <c r="A60" s="15" t="s">
        <v>26</v>
      </c>
      <c r="B60" s="6">
        <v>2848</v>
      </c>
      <c r="C60" s="6">
        <v>3419</v>
      </c>
      <c r="D60" s="6">
        <v>3919</v>
      </c>
      <c r="E60" s="6">
        <v>7338</v>
      </c>
      <c r="F60" s="7">
        <v>4</v>
      </c>
      <c r="G60" s="7">
        <v>7</v>
      </c>
      <c r="H60" s="7">
        <v>2</v>
      </c>
      <c r="I60" s="7">
        <v>5</v>
      </c>
      <c r="J60" s="7">
        <v>6</v>
      </c>
      <c r="K60" s="7">
        <v>20</v>
      </c>
      <c r="L60" s="7">
        <v>-14</v>
      </c>
      <c r="M60" s="6">
        <v>-10</v>
      </c>
      <c r="N60" s="10">
        <v>23</v>
      </c>
    </row>
    <row r="61" spans="1:14" ht="15" customHeight="1" x14ac:dyDescent="0.15">
      <c r="A61" s="15" t="s">
        <v>27</v>
      </c>
      <c r="B61" s="6">
        <v>2851</v>
      </c>
      <c r="C61" s="6">
        <v>3422</v>
      </c>
      <c r="D61" s="6">
        <v>3927</v>
      </c>
      <c r="E61" s="6">
        <v>7349</v>
      </c>
      <c r="F61" s="7">
        <v>4</v>
      </c>
      <c r="G61" s="7">
        <v>9</v>
      </c>
      <c r="H61" s="7">
        <v>4</v>
      </c>
      <c r="I61" s="7">
        <v>5</v>
      </c>
      <c r="J61" s="7">
        <v>23</v>
      </c>
      <c r="K61" s="7">
        <v>17</v>
      </c>
      <c r="L61" s="7">
        <v>6</v>
      </c>
      <c r="M61" s="6">
        <v>11</v>
      </c>
      <c r="N61" s="10">
        <v>41</v>
      </c>
    </row>
    <row r="62" spans="1:14" ht="15" customHeight="1" x14ac:dyDescent="0.15">
      <c r="A62" s="22" t="s">
        <v>28</v>
      </c>
      <c r="B62" s="20">
        <v>2852</v>
      </c>
      <c r="C62" s="20">
        <v>3428</v>
      </c>
      <c r="D62" s="20">
        <v>3929</v>
      </c>
      <c r="E62" s="20">
        <v>7357</v>
      </c>
      <c r="F62" s="20">
        <v>4</v>
      </c>
      <c r="G62" s="20">
        <v>5</v>
      </c>
      <c r="H62" s="20">
        <v>6</v>
      </c>
      <c r="I62" s="20">
        <v>-1</v>
      </c>
      <c r="J62" s="20">
        <v>21</v>
      </c>
      <c r="K62" s="20">
        <v>12</v>
      </c>
      <c r="L62" s="20">
        <v>9</v>
      </c>
      <c r="M62" s="20">
        <v>8</v>
      </c>
      <c r="N62" s="21">
        <v>41</v>
      </c>
    </row>
    <row r="63" spans="1:14" ht="15" customHeight="1" x14ac:dyDescent="0.15">
      <c r="A63" s="15" t="s">
        <v>29</v>
      </c>
      <c r="B63" s="6">
        <v>2853</v>
      </c>
      <c r="C63" s="6">
        <v>3424</v>
      </c>
      <c r="D63" s="6">
        <v>3918</v>
      </c>
      <c r="E63" s="6">
        <v>7342</v>
      </c>
      <c r="F63" s="6">
        <v>7</v>
      </c>
      <c r="G63" s="6">
        <v>2</v>
      </c>
      <c r="H63" s="6">
        <v>8</v>
      </c>
      <c r="I63" s="6">
        <v>-6</v>
      </c>
      <c r="J63" s="6">
        <v>16</v>
      </c>
      <c r="K63" s="6">
        <v>25</v>
      </c>
      <c r="L63" s="6">
        <v>-9</v>
      </c>
      <c r="M63" s="7">
        <v>-15</v>
      </c>
      <c r="N63" s="8">
        <v>1</v>
      </c>
    </row>
    <row r="64" spans="1:14" ht="15" customHeight="1" x14ac:dyDescent="0.15">
      <c r="A64" s="16" t="s">
        <v>30</v>
      </c>
      <c r="B64" s="17">
        <v>2857</v>
      </c>
      <c r="C64" s="17">
        <v>3427</v>
      </c>
      <c r="D64" s="17">
        <v>3913</v>
      </c>
      <c r="E64" s="17">
        <v>7340</v>
      </c>
      <c r="F64" s="17">
        <v>7</v>
      </c>
      <c r="G64" s="18">
        <v>1</v>
      </c>
      <c r="H64" s="18">
        <v>6</v>
      </c>
      <c r="I64" s="18">
        <v>-5</v>
      </c>
      <c r="J64" s="18">
        <v>27</v>
      </c>
      <c r="K64" s="18">
        <v>24</v>
      </c>
      <c r="L64" s="18">
        <v>3</v>
      </c>
      <c r="M64" s="18">
        <v>-2</v>
      </c>
      <c r="N64" s="19">
        <v>-2</v>
      </c>
    </row>
    <row r="66" spans="1:14" s="57" customFormat="1" ht="15" customHeight="1" x14ac:dyDescent="0.15">
      <c r="A66" s="57" t="s">
        <v>107</v>
      </c>
      <c r="F66" s="9"/>
      <c r="G66" s="2"/>
      <c r="H66" s="2"/>
      <c r="I66" s="2"/>
      <c r="J66" s="2"/>
      <c r="K66" s="2"/>
      <c r="L66" s="2"/>
      <c r="M66" s="58"/>
      <c r="N66" s="58"/>
    </row>
    <row r="67" spans="1:14" s="57" customFormat="1" ht="15" customHeight="1" x14ac:dyDescent="0.15">
      <c r="A67" s="102" t="s">
        <v>19</v>
      </c>
      <c r="B67" s="105" t="s">
        <v>0</v>
      </c>
      <c r="C67" s="105" t="s">
        <v>1</v>
      </c>
      <c r="D67" s="105"/>
      <c r="E67" s="105"/>
      <c r="F67" s="105"/>
      <c r="G67" s="108" t="s">
        <v>2</v>
      </c>
      <c r="H67" s="108"/>
      <c r="I67" s="108"/>
      <c r="J67" s="108"/>
      <c r="K67" s="108"/>
      <c r="L67" s="108"/>
      <c r="M67" s="111" t="s">
        <v>3</v>
      </c>
      <c r="N67" s="114" t="s">
        <v>4</v>
      </c>
    </row>
    <row r="68" spans="1:14" s="57" customFormat="1" ht="15" customHeight="1" x14ac:dyDescent="0.15">
      <c r="A68" s="103"/>
      <c r="B68" s="106"/>
      <c r="C68" s="106" t="s">
        <v>5</v>
      </c>
      <c r="D68" s="106" t="s">
        <v>6</v>
      </c>
      <c r="E68" s="109" t="s">
        <v>7</v>
      </c>
      <c r="F68" s="4"/>
      <c r="G68" s="110" t="s">
        <v>8</v>
      </c>
      <c r="H68" s="110"/>
      <c r="I68" s="110"/>
      <c r="J68" s="110" t="s">
        <v>9</v>
      </c>
      <c r="K68" s="110"/>
      <c r="L68" s="110"/>
      <c r="M68" s="112"/>
      <c r="N68" s="115"/>
    </row>
    <row r="69" spans="1:14" s="57" customFormat="1" ht="15" customHeight="1" x14ac:dyDescent="0.15">
      <c r="A69" s="104"/>
      <c r="B69" s="107"/>
      <c r="C69" s="107"/>
      <c r="D69" s="107"/>
      <c r="E69" s="107"/>
      <c r="F69" s="56" t="s">
        <v>10</v>
      </c>
      <c r="G69" s="56" t="s">
        <v>11</v>
      </c>
      <c r="H69" s="56" t="s">
        <v>12</v>
      </c>
      <c r="I69" s="56" t="s">
        <v>13</v>
      </c>
      <c r="J69" s="56" t="s">
        <v>14</v>
      </c>
      <c r="K69" s="56" t="s">
        <v>15</v>
      </c>
      <c r="L69" s="56" t="s">
        <v>13</v>
      </c>
      <c r="M69" s="113"/>
      <c r="N69" s="116"/>
    </row>
    <row r="70" spans="1:14" s="57" customFormat="1" ht="15" customHeight="1" x14ac:dyDescent="0.15">
      <c r="A70" s="11" t="s">
        <v>20</v>
      </c>
      <c r="B70" s="12">
        <f>SUM(B6,B22,B38,B54)</f>
        <v>43732</v>
      </c>
      <c r="C70" s="12">
        <f t="shared" ref="C70:L70" si="0">SUM(C6,C22,C38,C54)</f>
        <v>50490</v>
      </c>
      <c r="D70" s="12">
        <f t="shared" si="0"/>
        <v>55997</v>
      </c>
      <c r="E70" s="12">
        <f t="shared" si="0"/>
        <v>106487</v>
      </c>
      <c r="F70" s="13">
        <f t="shared" si="0"/>
        <v>322</v>
      </c>
      <c r="G70" s="13">
        <f t="shared" si="0"/>
        <v>92</v>
      </c>
      <c r="H70" s="13">
        <f t="shared" si="0"/>
        <v>110</v>
      </c>
      <c r="I70" s="13">
        <f t="shared" si="0"/>
        <v>-18</v>
      </c>
      <c r="J70" s="13">
        <f t="shared" si="0"/>
        <v>328</v>
      </c>
      <c r="K70" s="13">
        <f t="shared" si="0"/>
        <v>286</v>
      </c>
      <c r="L70" s="13">
        <f t="shared" si="0"/>
        <v>42</v>
      </c>
      <c r="M70" s="12">
        <f t="shared" ref="M70:N70" si="1">SUM(M6,M22,M38,M54)</f>
        <v>5</v>
      </c>
      <c r="N70" s="14">
        <f t="shared" si="1"/>
        <v>-96</v>
      </c>
    </row>
    <row r="71" spans="1:14" s="57" customFormat="1" ht="15" customHeight="1" x14ac:dyDescent="0.15">
      <c r="A71" s="15" t="s">
        <v>21</v>
      </c>
      <c r="B71" s="6">
        <f t="shared" ref="B71:N71" si="2">SUM(B7,B23,B39,B55)</f>
        <v>43686</v>
      </c>
      <c r="C71" s="6">
        <f t="shared" si="2"/>
        <v>50481</v>
      </c>
      <c r="D71" s="6">
        <f t="shared" si="2"/>
        <v>55996</v>
      </c>
      <c r="E71" s="6">
        <f t="shared" si="2"/>
        <v>106477</v>
      </c>
      <c r="F71" s="7">
        <f t="shared" si="2"/>
        <v>288</v>
      </c>
      <c r="G71" s="7">
        <f t="shared" si="2"/>
        <v>82</v>
      </c>
      <c r="H71" s="7">
        <f t="shared" si="2"/>
        <v>96</v>
      </c>
      <c r="I71" s="7">
        <f t="shared" si="2"/>
        <v>-14</v>
      </c>
      <c r="J71" s="7">
        <f t="shared" si="2"/>
        <v>341</v>
      </c>
      <c r="K71" s="7">
        <f t="shared" si="2"/>
        <v>320</v>
      </c>
      <c r="L71" s="7">
        <f t="shared" si="2"/>
        <v>21</v>
      </c>
      <c r="M71" s="6">
        <f t="shared" si="2"/>
        <v>-10</v>
      </c>
      <c r="N71" s="10">
        <f t="shared" si="2"/>
        <v>-146</v>
      </c>
    </row>
    <row r="72" spans="1:14" s="57" customFormat="1" ht="15" customHeight="1" x14ac:dyDescent="0.15">
      <c r="A72" s="15" t="s">
        <v>22</v>
      </c>
      <c r="B72" s="6">
        <f t="shared" ref="B72:N72" si="3">SUM(B8,B24,B40,B56)</f>
        <v>43190</v>
      </c>
      <c r="C72" s="6">
        <f t="shared" si="3"/>
        <v>49768</v>
      </c>
      <c r="D72" s="6">
        <f t="shared" si="3"/>
        <v>55447</v>
      </c>
      <c r="E72" s="6">
        <f t="shared" si="3"/>
        <v>105215</v>
      </c>
      <c r="F72" s="7">
        <f t="shared" si="3"/>
        <v>285</v>
      </c>
      <c r="G72" s="7">
        <f t="shared" si="3"/>
        <v>81</v>
      </c>
      <c r="H72" s="7">
        <f t="shared" si="3"/>
        <v>100</v>
      </c>
      <c r="I72" s="7">
        <f t="shared" si="3"/>
        <v>-19</v>
      </c>
      <c r="J72" s="7">
        <f t="shared" si="3"/>
        <v>1089</v>
      </c>
      <c r="K72" s="7">
        <f t="shared" si="3"/>
        <v>2313</v>
      </c>
      <c r="L72" s="7">
        <f t="shared" si="3"/>
        <v>-1224</v>
      </c>
      <c r="M72" s="6">
        <f t="shared" si="3"/>
        <v>-1262</v>
      </c>
      <c r="N72" s="10">
        <f t="shared" si="3"/>
        <v>-302</v>
      </c>
    </row>
    <row r="73" spans="1:14" s="57" customFormat="1" ht="15" customHeight="1" x14ac:dyDescent="0.15">
      <c r="A73" s="15" t="s">
        <v>23</v>
      </c>
      <c r="B73" s="6">
        <f t="shared" ref="B73:N73" si="4">SUM(B9,B25,B41,B57)</f>
        <v>43782</v>
      </c>
      <c r="C73" s="6">
        <f t="shared" si="4"/>
        <v>50292</v>
      </c>
      <c r="D73" s="6">
        <f t="shared" si="4"/>
        <v>55755</v>
      </c>
      <c r="E73" s="6">
        <f t="shared" si="4"/>
        <v>106047</v>
      </c>
      <c r="F73" s="7">
        <f t="shared" si="4"/>
        <v>277</v>
      </c>
      <c r="G73" s="7">
        <f t="shared" si="4"/>
        <v>77</v>
      </c>
      <c r="H73" s="7">
        <f t="shared" si="4"/>
        <v>85</v>
      </c>
      <c r="I73" s="7">
        <f t="shared" si="4"/>
        <v>-8</v>
      </c>
      <c r="J73" s="7">
        <f t="shared" si="4"/>
        <v>1654</v>
      </c>
      <c r="K73" s="7">
        <f t="shared" si="4"/>
        <v>797</v>
      </c>
      <c r="L73" s="7">
        <f t="shared" si="4"/>
        <v>857</v>
      </c>
      <c r="M73" s="6">
        <f t="shared" si="4"/>
        <v>832</v>
      </c>
      <c r="N73" s="10">
        <f t="shared" si="4"/>
        <v>-159</v>
      </c>
    </row>
    <row r="74" spans="1:14" s="57" customFormat="1" ht="15" customHeight="1" x14ac:dyDescent="0.15">
      <c r="A74" s="15" t="s">
        <v>24</v>
      </c>
      <c r="B74" s="6">
        <f t="shared" ref="B74:N74" si="5">SUM(B10,B26,B42,B58)</f>
        <v>43779</v>
      </c>
      <c r="C74" s="6">
        <f t="shared" si="5"/>
        <v>50253</v>
      </c>
      <c r="D74" s="6">
        <f t="shared" si="5"/>
        <v>55772</v>
      </c>
      <c r="E74" s="6">
        <f t="shared" si="5"/>
        <v>106025</v>
      </c>
      <c r="F74" s="7">
        <f t="shared" si="5"/>
        <v>290</v>
      </c>
      <c r="G74" s="7">
        <f t="shared" si="5"/>
        <v>77</v>
      </c>
      <c r="H74" s="7">
        <f t="shared" si="5"/>
        <v>90</v>
      </c>
      <c r="I74" s="7">
        <f t="shared" si="5"/>
        <v>-13</v>
      </c>
      <c r="J74" s="7">
        <f t="shared" si="5"/>
        <v>417</v>
      </c>
      <c r="K74" s="7">
        <f t="shared" si="5"/>
        <v>408</v>
      </c>
      <c r="L74" s="7">
        <f t="shared" si="5"/>
        <v>9</v>
      </c>
      <c r="M74" s="6">
        <f t="shared" si="5"/>
        <v>-22</v>
      </c>
      <c r="N74" s="10">
        <f t="shared" si="5"/>
        <v>-189</v>
      </c>
    </row>
    <row r="75" spans="1:14" s="57" customFormat="1" ht="15" customHeight="1" x14ac:dyDescent="0.15">
      <c r="A75" s="15" t="s">
        <v>25</v>
      </c>
      <c r="B75" s="6">
        <f t="shared" ref="B75:N75" si="6">SUM(B11,B27,B43,B59)</f>
        <v>43777</v>
      </c>
      <c r="C75" s="6">
        <f t="shared" si="6"/>
        <v>50255</v>
      </c>
      <c r="D75" s="6">
        <f t="shared" si="6"/>
        <v>55794</v>
      </c>
      <c r="E75" s="6">
        <f t="shared" si="6"/>
        <v>106049</v>
      </c>
      <c r="F75" s="7">
        <f t="shared" si="6"/>
        <v>265</v>
      </c>
      <c r="G75" s="7">
        <f t="shared" si="6"/>
        <v>87</v>
      </c>
      <c r="H75" s="7">
        <f t="shared" si="6"/>
        <v>61</v>
      </c>
      <c r="I75" s="7">
        <f t="shared" si="6"/>
        <v>26</v>
      </c>
      <c r="J75" s="7">
        <f t="shared" si="6"/>
        <v>367</v>
      </c>
      <c r="K75" s="7">
        <f t="shared" si="6"/>
        <v>353</v>
      </c>
      <c r="L75" s="7">
        <f t="shared" si="6"/>
        <v>14</v>
      </c>
      <c r="M75" s="6">
        <f t="shared" si="6"/>
        <v>24</v>
      </c>
      <c r="N75" s="10">
        <f t="shared" si="6"/>
        <v>-237</v>
      </c>
    </row>
    <row r="76" spans="1:14" s="57" customFormat="1" ht="15" customHeight="1" x14ac:dyDescent="0.15">
      <c r="A76" s="15" t="s">
        <v>26</v>
      </c>
      <c r="B76" s="6">
        <f t="shared" ref="B76:N76" si="7">SUM(B12,B28,B44,B60)</f>
        <v>43804</v>
      </c>
      <c r="C76" s="6">
        <f t="shared" si="7"/>
        <v>50247</v>
      </c>
      <c r="D76" s="6">
        <f t="shared" si="7"/>
        <v>55813</v>
      </c>
      <c r="E76" s="6">
        <f t="shared" si="7"/>
        <v>106060</v>
      </c>
      <c r="F76" s="7">
        <f t="shared" si="7"/>
        <v>312</v>
      </c>
      <c r="G76" s="7">
        <f t="shared" si="7"/>
        <v>101</v>
      </c>
      <c r="H76" s="7">
        <f t="shared" si="7"/>
        <v>81</v>
      </c>
      <c r="I76" s="7">
        <f t="shared" si="7"/>
        <v>20</v>
      </c>
      <c r="J76" s="7">
        <f t="shared" si="7"/>
        <v>532</v>
      </c>
      <c r="K76" s="7">
        <f t="shared" si="7"/>
        <v>524</v>
      </c>
      <c r="L76" s="7">
        <f t="shared" si="7"/>
        <v>8</v>
      </c>
      <c r="M76" s="6">
        <f t="shared" si="7"/>
        <v>11</v>
      </c>
      <c r="N76" s="10">
        <f t="shared" si="7"/>
        <v>-191</v>
      </c>
    </row>
    <row r="77" spans="1:14" s="57" customFormat="1" ht="15" customHeight="1" x14ac:dyDescent="0.15">
      <c r="A77" s="15" t="s">
        <v>27</v>
      </c>
      <c r="B77" s="6">
        <f t="shared" ref="B77:N77" si="8">SUM(B13,B29,B45,B61)</f>
        <v>43829</v>
      </c>
      <c r="C77" s="6">
        <f t="shared" si="8"/>
        <v>50319</v>
      </c>
      <c r="D77" s="6">
        <f t="shared" si="8"/>
        <v>55861</v>
      </c>
      <c r="E77" s="6">
        <f t="shared" si="8"/>
        <v>106180</v>
      </c>
      <c r="F77" s="7">
        <f t="shared" si="8"/>
        <v>303</v>
      </c>
      <c r="G77" s="7">
        <f t="shared" si="8"/>
        <v>118</v>
      </c>
      <c r="H77" s="7">
        <f t="shared" si="8"/>
        <v>105</v>
      </c>
      <c r="I77" s="7">
        <f t="shared" si="8"/>
        <v>13</v>
      </c>
      <c r="J77" s="7">
        <f t="shared" si="8"/>
        <v>668</v>
      </c>
      <c r="K77" s="7">
        <f t="shared" si="8"/>
        <v>545</v>
      </c>
      <c r="L77" s="7">
        <f t="shared" si="8"/>
        <v>123</v>
      </c>
      <c r="M77" s="6">
        <f t="shared" si="8"/>
        <v>120</v>
      </c>
      <c r="N77" s="10">
        <f t="shared" si="8"/>
        <v>-73</v>
      </c>
    </row>
    <row r="78" spans="1:14" s="57" customFormat="1" ht="15" customHeight="1" x14ac:dyDescent="0.15">
      <c r="A78" s="22" t="s">
        <v>28</v>
      </c>
      <c r="B78" s="20">
        <f t="shared" ref="B78:N78" si="9">SUM(B14,B30,B46,B62)</f>
        <v>43815</v>
      </c>
      <c r="C78" s="20">
        <f t="shared" si="9"/>
        <v>50367</v>
      </c>
      <c r="D78" s="20">
        <f t="shared" si="9"/>
        <v>55841</v>
      </c>
      <c r="E78" s="20">
        <f t="shared" si="9"/>
        <v>106208</v>
      </c>
      <c r="F78" s="20">
        <f t="shared" si="9"/>
        <v>309</v>
      </c>
      <c r="G78" s="20">
        <f t="shared" si="9"/>
        <v>95</v>
      </c>
      <c r="H78" s="20">
        <f t="shared" si="9"/>
        <v>72</v>
      </c>
      <c r="I78" s="20">
        <f t="shared" si="9"/>
        <v>23</v>
      </c>
      <c r="J78" s="20">
        <f t="shared" si="9"/>
        <v>350</v>
      </c>
      <c r="K78" s="20">
        <f t="shared" si="9"/>
        <v>330</v>
      </c>
      <c r="L78" s="20">
        <f t="shared" si="9"/>
        <v>20</v>
      </c>
      <c r="M78" s="20">
        <f t="shared" si="9"/>
        <v>28</v>
      </c>
      <c r="N78" s="21">
        <f t="shared" si="9"/>
        <v>-131</v>
      </c>
    </row>
    <row r="79" spans="1:14" s="57" customFormat="1" ht="15" customHeight="1" x14ac:dyDescent="0.15">
      <c r="A79" s="15" t="s">
        <v>29</v>
      </c>
      <c r="B79" s="6">
        <f t="shared" ref="B79:N79" si="10">SUM(B15,B31,B47,B63)</f>
        <v>43831</v>
      </c>
      <c r="C79" s="6">
        <f t="shared" si="10"/>
        <v>50372</v>
      </c>
      <c r="D79" s="6">
        <f t="shared" si="10"/>
        <v>55853</v>
      </c>
      <c r="E79" s="6">
        <f t="shared" si="10"/>
        <v>106225</v>
      </c>
      <c r="F79" s="6">
        <f t="shared" si="10"/>
        <v>314</v>
      </c>
      <c r="G79" s="6">
        <f t="shared" si="10"/>
        <v>81</v>
      </c>
      <c r="H79" s="6">
        <f t="shared" si="10"/>
        <v>86</v>
      </c>
      <c r="I79" s="6">
        <f t="shared" si="10"/>
        <v>-5</v>
      </c>
      <c r="J79" s="6">
        <f t="shared" si="10"/>
        <v>388</v>
      </c>
      <c r="K79" s="6">
        <f t="shared" si="10"/>
        <v>366</v>
      </c>
      <c r="L79" s="6">
        <f t="shared" si="10"/>
        <v>22</v>
      </c>
      <c r="M79" s="7">
        <f t="shared" si="10"/>
        <v>17</v>
      </c>
      <c r="N79" s="8">
        <f t="shared" si="10"/>
        <v>-188</v>
      </c>
    </row>
    <row r="80" spans="1:14" s="57" customFormat="1" ht="15" customHeight="1" x14ac:dyDescent="0.15">
      <c r="A80" s="16" t="s">
        <v>30</v>
      </c>
      <c r="B80" s="17">
        <f t="shared" ref="B80:N80" si="11">SUM(B16,B32,B48,B64)</f>
        <v>43832</v>
      </c>
      <c r="C80" s="17">
        <f t="shared" si="11"/>
        <v>50376</v>
      </c>
      <c r="D80" s="17">
        <f t="shared" si="11"/>
        <v>55841</v>
      </c>
      <c r="E80" s="17">
        <f t="shared" si="11"/>
        <v>106217</v>
      </c>
      <c r="F80" s="17">
        <f t="shared" si="11"/>
        <v>294</v>
      </c>
      <c r="G80" s="18">
        <f t="shared" si="11"/>
        <v>78</v>
      </c>
      <c r="H80" s="18">
        <f t="shared" si="11"/>
        <v>90</v>
      </c>
      <c r="I80" s="18">
        <f t="shared" si="11"/>
        <v>-12</v>
      </c>
      <c r="J80" s="18">
        <f t="shared" si="11"/>
        <v>349</v>
      </c>
      <c r="K80" s="18">
        <f t="shared" si="11"/>
        <v>344</v>
      </c>
      <c r="L80" s="18">
        <f t="shared" si="11"/>
        <v>5</v>
      </c>
      <c r="M80" s="18">
        <f t="shared" si="11"/>
        <v>-8</v>
      </c>
      <c r="N80" s="19">
        <f t="shared" si="11"/>
        <v>-251</v>
      </c>
    </row>
  </sheetData>
  <mergeCells count="56">
    <mergeCell ref="N67:N69"/>
    <mergeCell ref="C68:C69"/>
    <mergeCell ref="D68:D69"/>
    <mergeCell ref="E68:E69"/>
    <mergeCell ref="G68:I68"/>
    <mergeCell ref="J68:L68"/>
    <mergeCell ref="A67:A69"/>
    <mergeCell ref="B67:B69"/>
    <mergeCell ref="C67:F67"/>
    <mergeCell ref="G67:L67"/>
    <mergeCell ref="M67:M69"/>
    <mergeCell ref="N51:N53"/>
    <mergeCell ref="C52:C53"/>
    <mergeCell ref="D52:D53"/>
    <mergeCell ref="E52:E53"/>
    <mergeCell ref="G52:I52"/>
    <mergeCell ref="J52:L52"/>
    <mergeCell ref="M51:M53"/>
    <mergeCell ref="A51:A53"/>
    <mergeCell ref="B51:B53"/>
    <mergeCell ref="C51:F51"/>
    <mergeCell ref="G51:L51"/>
    <mergeCell ref="A35:A37"/>
    <mergeCell ref="B35:B37"/>
    <mergeCell ref="C35:F35"/>
    <mergeCell ref="G35:L35"/>
    <mergeCell ref="M35:M37"/>
    <mergeCell ref="N35:N37"/>
    <mergeCell ref="C36:C37"/>
    <mergeCell ref="D36:D37"/>
    <mergeCell ref="E36:E37"/>
    <mergeCell ref="G36:I36"/>
    <mergeCell ref="J36:L36"/>
    <mergeCell ref="M19:M21"/>
    <mergeCell ref="N19:N21"/>
    <mergeCell ref="C20:C21"/>
    <mergeCell ref="D20:D21"/>
    <mergeCell ref="E20:E21"/>
    <mergeCell ref="G20:I20"/>
    <mergeCell ref="J20:L20"/>
    <mergeCell ref="A1:N1"/>
    <mergeCell ref="A19:A21"/>
    <mergeCell ref="B19:B21"/>
    <mergeCell ref="C19:F19"/>
    <mergeCell ref="G19:L19"/>
    <mergeCell ref="E4:E5"/>
    <mergeCell ref="G4:I4"/>
    <mergeCell ref="J4:L4"/>
    <mergeCell ref="A3:A5"/>
    <mergeCell ref="B3:B5"/>
    <mergeCell ref="C3:F3"/>
    <mergeCell ref="G3:L3"/>
    <mergeCell ref="M3:M5"/>
    <mergeCell ref="N3:N5"/>
    <mergeCell ref="C4:C5"/>
    <mergeCell ref="D4:D5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0"/>
  <sheetViews>
    <sheetView showGridLines="0" tabSelected="1" view="pageBreakPreview" zoomScaleNormal="130" zoomScaleSheetLayoutView="100" workbookViewId="0">
      <pane ySplit="4" topLeftCell="A230" activePane="bottomLeft" state="frozen"/>
      <selection pane="bottomLeft" activeCell="M238" sqref="M238"/>
    </sheetView>
  </sheetViews>
  <sheetFormatPr defaultRowHeight="15" customHeight="1" x14ac:dyDescent="0.15"/>
  <cols>
    <col min="1" max="1" width="13.875" style="76" customWidth="1"/>
    <col min="2" max="4" width="8.5" style="1" bestFit="1" customWidth="1"/>
    <col min="5" max="5" width="9.5" style="1" bestFit="1" customWidth="1"/>
    <col min="6" max="6" width="7.5" style="9" bestFit="1" customWidth="1"/>
    <col min="7" max="8" width="5.5" style="9" bestFit="1" customWidth="1"/>
    <col min="9" max="9" width="6.5" style="9" bestFit="1" customWidth="1"/>
    <col min="10" max="11" width="7.5" style="9" bestFit="1" customWidth="1"/>
    <col min="12" max="12" width="8.5" style="9" bestFit="1" customWidth="1"/>
    <col min="13" max="14" width="8.5" style="1" bestFit="1" customWidth="1"/>
    <col min="15" max="15" width="5.625" style="1" customWidth="1"/>
    <col min="16" max="256" width="9" style="1"/>
    <col min="257" max="257" width="9.625" style="1" customWidth="1"/>
    <col min="258" max="260" width="7.25" style="1" customWidth="1"/>
    <col min="261" max="261" width="8.625" style="1" customWidth="1"/>
    <col min="262" max="268" width="5.875" style="1" customWidth="1"/>
    <col min="269" max="270" width="6.875" style="1" customWidth="1"/>
    <col min="271" max="271" width="5.625" style="1" customWidth="1"/>
    <col min="272" max="512" width="9" style="1"/>
    <col min="513" max="513" width="9.625" style="1" customWidth="1"/>
    <col min="514" max="516" width="7.25" style="1" customWidth="1"/>
    <col min="517" max="517" width="8.625" style="1" customWidth="1"/>
    <col min="518" max="524" width="5.875" style="1" customWidth="1"/>
    <col min="525" max="526" width="6.875" style="1" customWidth="1"/>
    <col min="527" max="527" width="5.625" style="1" customWidth="1"/>
    <col min="528" max="768" width="9" style="1"/>
    <col min="769" max="769" width="9.625" style="1" customWidth="1"/>
    <col min="770" max="772" width="7.25" style="1" customWidth="1"/>
    <col min="773" max="773" width="8.625" style="1" customWidth="1"/>
    <col min="774" max="780" width="5.875" style="1" customWidth="1"/>
    <col min="781" max="782" width="6.875" style="1" customWidth="1"/>
    <col min="783" max="783" width="5.625" style="1" customWidth="1"/>
    <col min="784" max="1024" width="9" style="1"/>
    <col min="1025" max="1025" width="9.625" style="1" customWidth="1"/>
    <col min="1026" max="1028" width="7.25" style="1" customWidth="1"/>
    <col min="1029" max="1029" width="8.625" style="1" customWidth="1"/>
    <col min="1030" max="1036" width="5.875" style="1" customWidth="1"/>
    <col min="1037" max="1038" width="6.875" style="1" customWidth="1"/>
    <col min="1039" max="1039" width="5.625" style="1" customWidth="1"/>
    <col min="1040" max="1280" width="9" style="1"/>
    <col min="1281" max="1281" width="9.625" style="1" customWidth="1"/>
    <col min="1282" max="1284" width="7.25" style="1" customWidth="1"/>
    <col min="1285" max="1285" width="8.625" style="1" customWidth="1"/>
    <col min="1286" max="1292" width="5.875" style="1" customWidth="1"/>
    <col min="1293" max="1294" width="6.875" style="1" customWidth="1"/>
    <col min="1295" max="1295" width="5.625" style="1" customWidth="1"/>
    <col min="1296" max="1536" width="9" style="1"/>
    <col min="1537" max="1537" width="9.625" style="1" customWidth="1"/>
    <col min="1538" max="1540" width="7.25" style="1" customWidth="1"/>
    <col min="1541" max="1541" width="8.625" style="1" customWidth="1"/>
    <col min="1542" max="1548" width="5.875" style="1" customWidth="1"/>
    <col min="1549" max="1550" width="6.875" style="1" customWidth="1"/>
    <col min="1551" max="1551" width="5.625" style="1" customWidth="1"/>
    <col min="1552" max="1792" width="9" style="1"/>
    <col min="1793" max="1793" width="9.625" style="1" customWidth="1"/>
    <col min="1794" max="1796" width="7.25" style="1" customWidth="1"/>
    <col min="1797" max="1797" width="8.625" style="1" customWidth="1"/>
    <col min="1798" max="1804" width="5.875" style="1" customWidth="1"/>
    <col min="1805" max="1806" width="6.875" style="1" customWidth="1"/>
    <col min="1807" max="1807" width="5.625" style="1" customWidth="1"/>
    <col min="1808" max="2048" width="9" style="1"/>
    <col min="2049" max="2049" width="9.625" style="1" customWidth="1"/>
    <col min="2050" max="2052" width="7.25" style="1" customWidth="1"/>
    <col min="2053" max="2053" width="8.625" style="1" customWidth="1"/>
    <col min="2054" max="2060" width="5.875" style="1" customWidth="1"/>
    <col min="2061" max="2062" width="6.875" style="1" customWidth="1"/>
    <col min="2063" max="2063" width="5.625" style="1" customWidth="1"/>
    <col min="2064" max="2304" width="9" style="1"/>
    <col min="2305" max="2305" width="9.625" style="1" customWidth="1"/>
    <col min="2306" max="2308" width="7.25" style="1" customWidth="1"/>
    <col min="2309" max="2309" width="8.625" style="1" customWidth="1"/>
    <col min="2310" max="2316" width="5.875" style="1" customWidth="1"/>
    <col min="2317" max="2318" width="6.875" style="1" customWidth="1"/>
    <col min="2319" max="2319" width="5.625" style="1" customWidth="1"/>
    <col min="2320" max="2560" width="9" style="1"/>
    <col min="2561" max="2561" width="9.625" style="1" customWidth="1"/>
    <col min="2562" max="2564" width="7.25" style="1" customWidth="1"/>
    <col min="2565" max="2565" width="8.625" style="1" customWidth="1"/>
    <col min="2566" max="2572" width="5.875" style="1" customWidth="1"/>
    <col min="2573" max="2574" width="6.875" style="1" customWidth="1"/>
    <col min="2575" max="2575" width="5.625" style="1" customWidth="1"/>
    <col min="2576" max="2816" width="9" style="1"/>
    <col min="2817" max="2817" width="9.625" style="1" customWidth="1"/>
    <col min="2818" max="2820" width="7.25" style="1" customWidth="1"/>
    <col min="2821" max="2821" width="8.625" style="1" customWidth="1"/>
    <col min="2822" max="2828" width="5.875" style="1" customWidth="1"/>
    <col min="2829" max="2830" width="6.875" style="1" customWidth="1"/>
    <col min="2831" max="2831" width="5.625" style="1" customWidth="1"/>
    <col min="2832" max="3072" width="9" style="1"/>
    <col min="3073" max="3073" width="9.625" style="1" customWidth="1"/>
    <col min="3074" max="3076" width="7.25" style="1" customWidth="1"/>
    <col min="3077" max="3077" width="8.625" style="1" customWidth="1"/>
    <col min="3078" max="3084" width="5.875" style="1" customWidth="1"/>
    <col min="3085" max="3086" width="6.875" style="1" customWidth="1"/>
    <col min="3087" max="3087" width="5.625" style="1" customWidth="1"/>
    <col min="3088" max="3328" width="9" style="1"/>
    <col min="3329" max="3329" width="9.625" style="1" customWidth="1"/>
    <col min="3330" max="3332" width="7.25" style="1" customWidth="1"/>
    <col min="3333" max="3333" width="8.625" style="1" customWidth="1"/>
    <col min="3334" max="3340" width="5.875" style="1" customWidth="1"/>
    <col min="3341" max="3342" width="6.875" style="1" customWidth="1"/>
    <col min="3343" max="3343" width="5.625" style="1" customWidth="1"/>
    <col min="3344" max="3584" width="9" style="1"/>
    <col min="3585" max="3585" width="9.625" style="1" customWidth="1"/>
    <col min="3586" max="3588" width="7.25" style="1" customWidth="1"/>
    <col min="3589" max="3589" width="8.625" style="1" customWidth="1"/>
    <col min="3590" max="3596" width="5.875" style="1" customWidth="1"/>
    <col min="3597" max="3598" width="6.875" style="1" customWidth="1"/>
    <col min="3599" max="3599" width="5.625" style="1" customWidth="1"/>
    <col min="3600" max="3840" width="9" style="1"/>
    <col min="3841" max="3841" width="9.625" style="1" customWidth="1"/>
    <col min="3842" max="3844" width="7.25" style="1" customWidth="1"/>
    <col min="3845" max="3845" width="8.625" style="1" customWidth="1"/>
    <col min="3846" max="3852" width="5.875" style="1" customWidth="1"/>
    <col min="3853" max="3854" width="6.875" style="1" customWidth="1"/>
    <col min="3855" max="3855" width="5.625" style="1" customWidth="1"/>
    <col min="3856" max="4096" width="9" style="1"/>
    <col min="4097" max="4097" width="9.625" style="1" customWidth="1"/>
    <col min="4098" max="4100" width="7.25" style="1" customWidth="1"/>
    <col min="4101" max="4101" width="8.625" style="1" customWidth="1"/>
    <col min="4102" max="4108" width="5.875" style="1" customWidth="1"/>
    <col min="4109" max="4110" width="6.875" style="1" customWidth="1"/>
    <col min="4111" max="4111" width="5.625" style="1" customWidth="1"/>
    <col min="4112" max="4352" width="9" style="1"/>
    <col min="4353" max="4353" width="9.625" style="1" customWidth="1"/>
    <col min="4354" max="4356" width="7.25" style="1" customWidth="1"/>
    <col min="4357" max="4357" width="8.625" style="1" customWidth="1"/>
    <col min="4358" max="4364" width="5.875" style="1" customWidth="1"/>
    <col min="4365" max="4366" width="6.875" style="1" customWidth="1"/>
    <col min="4367" max="4367" width="5.625" style="1" customWidth="1"/>
    <col min="4368" max="4608" width="9" style="1"/>
    <col min="4609" max="4609" width="9.625" style="1" customWidth="1"/>
    <col min="4610" max="4612" width="7.25" style="1" customWidth="1"/>
    <col min="4613" max="4613" width="8.625" style="1" customWidth="1"/>
    <col min="4614" max="4620" width="5.875" style="1" customWidth="1"/>
    <col min="4621" max="4622" width="6.875" style="1" customWidth="1"/>
    <col min="4623" max="4623" width="5.625" style="1" customWidth="1"/>
    <col min="4624" max="4864" width="9" style="1"/>
    <col min="4865" max="4865" width="9.625" style="1" customWidth="1"/>
    <col min="4866" max="4868" width="7.25" style="1" customWidth="1"/>
    <col min="4869" max="4869" width="8.625" style="1" customWidth="1"/>
    <col min="4870" max="4876" width="5.875" style="1" customWidth="1"/>
    <col min="4877" max="4878" width="6.875" style="1" customWidth="1"/>
    <col min="4879" max="4879" width="5.625" style="1" customWidth="1"/>
    <col min="4880" max="5120" width="9" style="1"/>
    <col min="5121" max="5121" width="9.625" style="1" customWidth="1"/>
    <col min="5122" max="5124" width="7.25" style="1" customWidth="1"/>
    <col min="5125" max="5125" width="8.625" style="1" customWidth="1"/>
    <col min="5126" max="5132" width="5.875" style="1" customWidth="1"/>
    <col min="5133" max="5134" width="6.875" style="1" customWidth="1"/>
    <col min="5135" max="5135" width="5.625" style="1" customWidth="1"/>
    <col min="5136" max="5376" width="9" style="1"/>
    <col min="5377" max="5377" width="9.625" style="1" customWidth="1"/>
    <col min="5378" max="5380" width="7.25" style="1" customWidth="1"/>
    <col min="5381" max="5381" width="8.625" style="1" customWidth="1"/>
    <col min="5382" max="5388" width="5.875" style="1" customWidth="1"/>
    <col min="5389" max="5390" width="6.875" style="1" customWidth="1"/>
    <col min="5391" max="5391" width="5.625" style="1" customWidth="1"/>
    <col min="5392" max="5632" width="9" style="1"/>
    <col min="5633" max="5633" width="9.625" style="1" customWidth="1"/>
    <col min="5634" max="5636" width="7.25" style="1" customWidth="1"/>
    <col min="5637" max="5637" width="8.625" style="1" customWidth="1"/>
    <col min="5638" max="5644" width="5.875" style="1" customWidth="1"/>
    <col min="5645" max="5646" width="6.875" style="1" customWidth="1"/>
    <col min="5647" max="5647" width="5.625" style="1" customWidth="1"/>
    <col min="5648" max="5888" width="9" style="1"/>
    <col min="5889" max="5889" width="9.625" style="1" customWidth="1"/>
    <col min="5890" max="5892" width="7.25" style="1" customWidth="1"/>
    <col min="5893" max="5893" width="8.625" style="1" customWidth="1"/>
    <col min="5894" max="5900" width="5.875" style="1" customWidth="1"/>
    <col min="5901" max="5902" width="6.875" style="1" customWidth="1"/>
    <col min="5903" max="5903" width="5.625" style="1" customWidth="1"/>
    <col min="5904" max="6144" width="9" style="1"/>
    <col min="6145" max="6145" width="9.625" style="1" customWidth="1"/>
    <col min="6146" max="6148" width="7.25" style="1" customWidth="1"/>
    <col min="6149" max="6149" width="8.625" style="1" customWidth="1"/>
    <col min="6150" max="6156" width="5.875" style="1" customWidth="1"/>
    <col min="6157" max="6158" width="6.875" style="1" customWidth="1"/>
    <col min="6159" max="6159" width="5.625" style="1" customWidth="1"/>
    <col min="6160" max="6400" width="9" style="1"/>
    <col min="6401" max="6401" width="9.625" style="1" customWidth="1"/>
    <col min="6402" max="6404" width="7.25" style="1" customWidth="1"/>
    <col min="6405" max="6405" width="8.625" style="1" customWidth="1"/>
    <col min="6406" max="6412" width="5.875" style="1" customWidth="1"/>
    <col min="6413" max="6414" width="6.875" style="1" customWidth="1"/>
    <col min="6415" max="6415" width="5.625" style="1" customWidth="1"/>
    <col min="6416" max="6656" width="9" style="1"/>
    <col min="6657" max="6657" width="9.625" style="1" customWidth="1"/>
    <col min="6658" max="6660" width="7.25" style="1" customWidth="1"/>
    <col min="6661" max="6661" width="8.625" style="1" customWidth="1"/>
    <col min="6662" max="6668" width="5.875" style="1" customWidth="1"/>
    <col min="6669" max="6670" width="6.875" style="1" customWidth="1"/>
    <col min="6671" max="6671" width="5.625" style="1" customWidth="1"/>
    <col min="6672" max="6912" width="9" style="1"/>
    <col min="6913" max="6913" width="9.625" style="1" customWidth="1"/>
    <col min="6914" max="6916" width="7.25" style="1" customWidth="1"/>
    <col min="6917" max="6917" width="8.625" style="1" customWidth="1"/>
    <col min="6918" max="6924" width="5.875" style="1" customWidth="1"/>
    <col min="6925" max="6926" width="6.875" style="1" customWidth="1"/>
    <col min="6927" max="6927" width="5.625" style="1" customWidth="1"/>
    <col min="6928" max="7168" width="9" style="1"/>
    <col min="7169" max="7169" width="9.625" style="1" customWidth="1"/>
    <col min="7170" max="7172" width="7.25" style="1" customWidth="1"/>
    <col min="7173" max="7173" width="8.625" style="1" customWidth="1"/>
    <col min="7174" max="7180" width="5.875" style="1" customWidth="1"/>
    <col min="7181" max="7182" width="6.875" style="1" customWidth="1"/>
    <col min="7183" max="7183" width="5.625" style="1" customWidth="1"/>
    <col min="7184" max="7424" width="9" style="1"/>
    <col min="7425" max="7425" width="9.625" style="1" customWidth="1"/>
    <col min="7426" max="7428" width="7.25" style="1" customWidth="1"/>
    <col min="7429" max="7429" width="8.625" style="1" customWidth="1"/>
    <col min="7430" max="7436" width="5.875" style="1" customWidth="1"/>
    <col min="7437" max="7438" width="6.875" style="1" customWidth="1"/>
    <col min="7439" max="7439" width="5.625" style="1" customWidth="1"/>
    <col min="7440" max="7680" width="9" style="1"/>
    <col min="7681" max="7681" width="9.625" style="1" customWidth="1"/>
    <col min="7682" max="7684" width="7.25" style="1" customWidth="1"/>
    <col min="7685" max="7685" width="8.625" style="1" customWidth="1"/>
    <col min="7686" max="7692" width="5.875" style="1" customWidth="1"/>
    <col min="7693" max="7694" width="6.875" style="1" customWidth="1"/>
    <col min="7695" max="7695" width="5.625" style="1" customWidth="1"/>
    <col min="7696" max="7936" width="9" style="1"/>
    <col min="7937" max="7937" width="9.625" style="1" customWidth="1"/>
    <col min="7938" max="7940" width="7.25" style="1" customWidth="1"/>
    <col min="7941" max="7941" width="8.625" style="1" customWidth="1"/>
    <col min="7942" max="7948" width="5.875" style="1" customWidth="1"/>
    <col min="7949" max="7950" width="6.875" style="1" customWidth="1"/>
    <col min="7951" max="7951" width="5.625" style="1" customWidth="1"/>
    <col min="7952" max="8192" width="9" style="1"/>
    <col min="8193" max="8193" width="9.625" style="1" customWidth="1"/>
    <col min="8194" max="8196" width="7.25" style="1" customWidth="1"/>
    <col min="8197" max="8197" width="8.625" style="1" customWidth="1"/>
    <col min="8198" max="8204" width="5.875" style="1" customWidth="1"/>
    <col min="8205" max="8206" width="6.875" style="1" customWidth="1"/>
    <col min="8207" max="8207" width="5.625" style="1" customWidth="1"/>
    <col min="8208" max="8448" width="9" style="1"/>
    <col min="8449" max="8449" width="9.625" style="1" customWidth="1"/>
    <col min="8450" max="8452" width="7.25" style="1" customWidth="1"/>
    <col min="8453" max="8453" width="8.625" style="1" customWidth="1"/>
    <col min="8454" max="8460" width="5.875" style="1" customWidth="1"/>
    <col min="8461" max="8462" width="6.875" style="1" customWidth="1"/>
    <col min="8463" max="8463" width="5.625" style="1" customWidth="1"/>
    <col min="8464" max="8704" width="9" style="1"/>
    <col min="8705" max="8705" width="9.625" style="1" customWidth="1"/>
    <col min="8706" max="8708" width="7.25" style="1" customWidth="1"/>
    <col min="8709" max="8709" width="8.625" style="1" customWidth="1"/>
    <col min="8710" max="8716" width="5.875" style="1" customWidth="1"/>
    <col min="8717" max="8718" width="6.875" style="1" customWidth="1"/>
    <col min="8719" max="8719" width="5.625" style="1" customWidth="1"/>
    <col min="8720" max="8960" width="9" style="1"/>
    <col min="8961" max="8961" width="9.625" style="1" customWidth="1"/>
    <col min="8962" max="8964" width="7.25" style="1" customWidth="1"/>
    <col min="8965" max="8965" width="8.625" style="1" customWidth="1"/>
    <col min="8966" max="8972" width="5.875" style="1" customWidth="1"/>
    <col min="8973" max="8974" width="6.875" style="1" customWidth="1"/>
    <col min="8975" max="8975" width="5.625" style="1" customWidth="1"/>
    <col min="8976" max="9216" width="9" style="1"/>
    <col min="9217" max="9217" width="9.625" style="1" customWidth="1"/>
    <col min="9218" max="9220" width="7.25" style="1" customWidth="1"/>
    <col min="9221" max="9221" width="8.625" style="1" customWidth="1"/>
    <col min="9222" max="9228" width="5.875" style="1" customWidth="1"/>
    <col min="9229" max="9230" width="6.875" style="1" customWidth="1"/>
    <col min="9231" max="9231" width="5.625" style="1" customWidth="1"/>
    <col min="9232" max="9472" width="9" style="1"/>
    <col min="9473" max="9473" width="9.625" style="1" customWidth="1"/>
    <col min="9474" max="9476" width="7.25" style="1" customWidth="1"/>
    <col min="9477" max="9477" width="8.625" style="1" customWidth="1"/>
    <col min="9478" max="9484" width="5.875" style="1" customWidth="1"/>
    <col min="9485" max="9486" width="6.875" style="1" customWidth="1"/>
    <col min="9487" max="9487" width="5.625" style="1" customWidth="1"/>
    <col min="9488" max="9728" width="9" style="1"/>
    <col min="9729" max="9729" width="9.625" style="1" customWidth="1"/>
    <col min="9730" max="9732" width="7.25" style="1" customWidth="1"/>
    <col min="9733" max="9733" width="8.625" style="1" customWidth="1"/>
    <col min="9734" max="9740" width="5.875" style="1" customWidth="1"/>
    <col min="9741" max="9742" width="6.875" style="1" customWidth="1"/>
    <col min="9743" max="9743" width="5.625" style="1" customWidth="1"/>
    <col min="9744" max="9984" width="9" style="1"/>
    <col min="9985" max="9985" width="9.625" style="1" customWidth="1"/>
    <col min="9986" max="9988" width="7.25" style="1" customWidth="1"/>
    <col min="9989" max="9989" width="8.625" style="1" customWidth="1"/>
    <col min="9990" max="9996" width="5.875" style="1" customWidth="1"/>
    <col min="9997" max="9998" width="6.875" style="1" customWidth="1"/>
    <col min="9999" max="9999" width="5.625" style="1" customWidth="1"/>
    <col min="10000" max="10240" width="9" style="1"/>
    <col min="10241" max="10241" width="9.625" style="1" customWidth="1"/>
    <col min="10242" max="10244" width="7.25" style="1" customWidth="1"/>
    <col min="10245" max="10245" width="8.625" style="1" customWidth="1"/>
    <col min="10246" max="10252" width="5.875" style="1" customWidth="1"/>
    <col min="10253" max="10254" width="6.875" style="1" customWidth="1"/>
    <col min="10255" max="10255" width="5.625" style="1" customWidth="1"/>
    <col min="10256" max="10496" width="9" style="1"/>
    <col min="10497" max="10497" width="9.625" style="1" customWidth="1"/>
    <col min="10498" max="10500" width="7.25" style="1" customWidth="1"/>
    <col min="10501" max="10501" width="8.625" style="1" customWidth="1"/>
    <col min="10502" max="10508" width="5.875" style="1" customWidth="1"/>
    <col min="10509" max="10510" width="6.875" style="1" customWidth="1"/>
    <col min="10511" max="10511" width="5.625" style="1" customWidth="1"/>
    <col min="10512" max="10752" width="9" style="1"/>
    <col min="10753" max="10753" width="9.625" style="1" customWidth="1"/>
    <col min="10754" max="10756" width="7.25" style="1" customWidth="1"/>
    <col min="10757" max="10757" width="8.625" style="1" customWidth="1"/>
    <col min="10758" max="10764" width="5.875" style="1" customWidth="1"/>
    <col min="10765" max="10766" width="6.875" style="1" customWidth="1"/>
    <col min="10767" max="10767" width="5.625" style="1" customWidth="1"/>
    <col min="10768" max="11008" width="9" style="1"/>
    <col min="11009" max="11009" width="9.625" style="1" customWidth="1"/>
    <col min="11010" max="11012" width="7.25" style="1" customWidth="1"/>
    <col min="11013" max="11013" width="8.625" style="1" customWidth="1"/>
    <col min="11014" max="11020" width="5.875" style="1" customWidth="1"/>
    <col min="11021" max="11022" width="6.875" style="1" customWidth="1"/>
    <col min="11023" max="11023" width="5.625" style="1" customWidth="1"/>
    <col min="11024" max="11264" width="9" style="1"/>
    <col min="11265" max="11265" width="9.625" style="1" customWidth="1"/>
    <col min="11266" max="11268" width="7.25" style="1" customWidth="1"/>
    <col min="11269" max="11269" width="8.625" style="1" customWidth="1"/>
    <col min="11270" max="11276" width="5.875" style="1" customWidth="1"/>
    <col min="11277" max="11278" width="6.875" style="1" customWidth="1"/>
    <col min="11279" max="11279" width="5.625" style="1" customWidth="1"/>
    <col min="11280" max="11520" width="9" style="1"/>
    <col min="11521" max="11521" width="9.625" style="1" customWidth="1"/>
    <col min="11522" max="11524" width="7.25" style="1" customWidth="1"/>
    <col min="11525" max="11525" width="8.625" style="1" customWidth="1"/>
    <col min="11526" max="11532" width="5.875" style="1" customWidth="1"/>
    <col min="11533" max="11534" width="6.875" style="1" customWidth="1"/>
    <col min="11535" max="11535" width="5.625" style="1" customWidth="1"/>
    <col min="11536" max="11776" width="9" style="1"/>
    <col min="11777" max="11777" width="9.625" style="1" customWidth="1"/>
    <col min="11778" max="11780" width="7.25" style="1" customWidth="1"/>
    <col min="11781" max="11781" width="8.625" style="1" customWidth="1"/>
    <col min="11782" max="11788" width="5.875" style="1" customWidth="1"/>
    <col min="11789" max="11790" width="6.875" style="1" customWidth="1"/>
    <col min="11791" max="11791" width="5.625" style="1" customWidth="1"/>
    <col min="11792" max="12032" width="9" style="1"/>
    <col min="12033" max="12033" width="9.625" style="1" customWidth="1"/>
    <col min="12034" max="12036" width="7.25" style="1" customWidth="1"/>
    <col min="12037" max="12037" width="8.625" style="1" customWidth="1"/>
    <col min="12038" max="12044" width="5.875" style="1" customWidth="1"/>
    <col min="12045" max="12046" width="6.875" style="1" customWidth="1"/>
    <col min="12047" max="12047" width="5.625" style="1" customWidth="1"/>
    <col min="12048" max="12288" width="9" style="1"/>
    <col min="12289" max="12289" width="9.625" style="1" customWidth="1"/>
    <col min="12290" max="12292" width="7.25" style="1" customWidth="1"/>
    <col min="12293" max="12293" width="8.625" style="1" customWidth="1"/>
    <col min="12294" max="12300" width="5.875" style="1" customWidth="1"/>
    <col min="12301" max="12302" width="6.875" style="1" customWidth="1"/>
    <col min="12303" max="12303" width="5.625" style="1" customWidth="1"/>
    <col min="12304" max="12544" width="9" style="1"/>
    <col min="12545" max="12545" width="9.625" style="1" customWidth="1"/>
    <col min="12546" max="12548" width="7.25" style="1" customWidth="1"/>
    <col min="12549" max="12549" width="8.625" style="1" customWidth="1"/>
    <col min="12550" max="12556" width="5.875" style="1" customWidth="1"/>
    <col min="12557" max="12558" width="6.875" style="1" customWidth="1"/>
    <col min="12559" max="12559" width="5.625" style="1" customWidth="1"/>
    <col min="12560" max="12800" width="9" style="1"/>
    <col min="12801" max="12801" width="9.625" style="1" customWidth="1"/>
    <col min="12802" max="12804" width="7.25" style="1" customWidth="1"/>
    <col min="12805" max="12805" width="8.625" style="1" customWidth="1"/>
    <col min="12806" max="12812" width="5.875" style="1" customWidth="1"/>
    <col min="12813" max="12814" width="6.875" style="1" customWidth="1"/>
    <col min="12815" max="12815" width="5.625" style="1" customWidth="1"/>
    <col min="12816" max="13056" width="9" style="1"/>
    <col min="13057" max="13057" width="9.625" style="1" customWidth="1"/>
    <col min="13058" max="13060" width="7.25" style="1" customWidth="1"/>
    <col min="13061" max="13061" width="8.625" style="1" customWidth="1"/>
    <col min="13062" max="13068" width="5.875" style="1" customWidth="1"/>
    <col min="13069" max="13070" width="6.875" style="1" customWidth="1"/>
    <col min="13071" max="13071" width="5.625" style="1" customWidth="1"/>
    <col min="13072" max="13312" width="9" style="1"/>
    <col min="13313" max="13313" width="9.625" style="1" customWidth="1"/>
    <col min="13314" max="13316" width="7.25" style="1" customWidth="1"/>
    <col min="13317" max="13317" width="8.625" style="1" customWidth="1"/>
    <col min="13318" max="13324" width="5.875" style="1" customWidth="1"/>
    <col min="13325" max="13326" width="6.875" style="1" customWidth="1"/>
    <col min="13327" max="13327" width="5.625" style="1" customWidth="1"/>
    <col min="13328" max="13568" width="9" style="1"/>
    <col min="13569" max="13569" width="9.625" style="1" customWidth="1"/>
    <col min="13570" max="13572" width="7.25" style="1" customWidth="1"/>
    <col min="13573" max="13573" width="8.625" style="1" customWidth="1"/>
    <col min="13574" max="13580" width="5.875" style="1" customWidth="1"/>
    <col min="13581" max="13582" width="6.875" style="1" customWidth="1"/>
    <col min="13583" max="13583" width="5.625" style="1" customWidth="1"/>
    <col min="13584" max="13824" width="9" style="1"/>
    <col min="13825" max="13825" width="9.625" style="1" customWidth="1"/>
    <col min="13826" max="13828" width="7.25" style="1" customWidth="1"/>
    <col min="13829" max="13829" width="8.625" style="1" customWidth="1"/>
    <col min="13830" max="13836" width="5.875" style="1" customWidth="1"/>
    <col min="13837" max="13838" width="6.875" style="1" customWidth="1"/>
    <col min="13839" max="13839" width="5.625" style="1" customWidth="1"/>
    <col min="13840" max="14080" width="9" style="1"/>
    <col min="14081" max="14081" width="9.625" style="1" customWidth="1"/>
    <col min="14082" max="14084" width="7.25" style="1" customWidth="1"/>
    <col min="14085" max="14085" width="8.625" style="1" customWidth="1"/>
    <col min="14086" max="14092" width="5.875" style="1" customWidth="1"/>
    <col min="14093" max="14094" width="6.875" style="1" customWidth="1"/>
    <col min="14095" max="14095" width="5.625" style="1" customWidth="1"/>
    <col min="14096" max="14336" width="9" style="1"/>
    <col min="14337" max="14337" width="9.625" style="1" customWidth="1"/>
    <col min="14338" max="14340" width="7.25" style="1" customWidth="1"/>
    <col min="14341" max="14341" width="8.625" style="1" customWidth="1"/>
    <col min="14342" max="14348" width="5.875" style="1" customWidth="1"/>
    <col min="14349" max="14350" width="6.875" style="1" customWidth="1"/>
    <col min="14351" max="14351" width="5.625" style="1" customWidth="1"/>
    <col min="14352" max="14592" width="9" style="1"/>
    <col min="14593" max="14593" width="9.625" style="1" customWidth="1"/>
    <col min="14594" max="14596" width="7.25" style="1" customWidth="1"/>
    <col min="14597" max="14597" width="8.625" style="1" customWidth="1"/>
    <col min="14598" max="14604" width="5.875" style="1" customWidth="1"/>
    <col min="14605" max="14606" width="6.875" style="1" customWidth="1"/>
    <col min="14607" max="14607" width="5.625" style="1" customWidth="1"/>
    <col min="14608" max="14848" width="9" style="1"/>
    <col min="14849" max="14849" width="9.625" style="1" customWidth="1"/>
    <col min="14850" max="14852" width="7.25" style="1" customWidth="1"/>
    <col min="14853" max="14853" width="8.625" style="1" customWidth="1"/>
    <col min="14854" max="14860" width="5.875" style="1" customWidth="1"/>
    <col min="14861" max="14862" width="6.875" style="1" customWidth="1"/>
    <col min="14863" max="14863" width="5.625" style="1" customWidth="1"/>
    <col min="14864" max="15104" width="9" style="1"/>
    <col min="15105" max="15105" width="9.625" style="1" customWidth="1"/>
    <col min="15106" max="15108" width="7.25" style="1" customWidth="1"/>
    <col min="15109" max="15109" width="8.625" style="1" customWidth="1"/>
    <col min="15110" max="15116" width="5.875" style="1" customWidth="1"/>
    <col min="15117" max="15118" width="6.875" style="1" customWidth="1"/>
    <col min="15119" max="15119" width="5.625" style="1" customWidth="1"/>
    <col min="15120" max="15360" width="9" style="1"/>
    <col min="15361" max="15361" width="9.625" style="1" customWidth="1"/>
    <col min="15362" max="15364" width="7.25" style="1" customWidth="1"/>
    <col min="15365" max="15365" width="8.625" style="1" customWidth="1"/>
    <col min="15366" max="15372" width="5.875" style="1" customWidth="1"/>
    <col min="15373" max="15374" width="6.875" style="1" customWidth="1"/>
    <col min="15375" max="15375" width="5.625" style="1" customWidth="1"/>
    <col min="15376" max="15616" width="9" style="1"/>
    <col min="15617" max="15617" width="9.625" style="1" customWidth="1"/>
    <col min="15618" max="15620" width="7.25" style="1" customWidth="1"/>
    <col min="15621" max="15621" width="8.625" style="1" customWidth="1"/>
    <col min="15622" max="15628" width="5.875" style="1" customWidth="1"/>
    <col min="15629" max="15630" width="6.875" style="1" customWidth="1"/>
    <col min="15631" max="15631" width="5.625" style="1" customWidth="1"/>
    <col min="15632" max="15872" width="9" style="1"/>
    <col min="15873" max="15873" width="9.625" style="1" customWidth="1"/>
    <col min="15874" max="15876" width="7.25" style="1" customWidth="1"/>
    <col min="15877" max="15877" width="8.625" style="1" customWidth="1"/>
    <col min="15878" max="15884" width="5.875" style="1" customWidth="1"/>
    <col min="15885" max="15886" width="6.875" style="1" customWidth="1"/>
    <col min="15887" max="15887" width="5.625" style="1" customWidth="1"/>
    <col min="15888" max="16128" width="9" style="1"/>
    <col min="16129" max="16129" width="9.625" style="1" customWidth="1"/>
    <col min="16130" max="16132" width="7.25" style="1" customWidth="1"/>
    <col min="16133" max="16133" width="8.625" style="1" customWidth="1"/>
    <col min="16134" max="16140" width="5.875" style="1" customWidth="1"/>
    <col min="16141" max="16142" width="6.875" style="1" customWidth="1"/>
    <col min="16143" max="16143" width="5.625" style="1" customWidth="1"/>
    <col min="16144" max="16384" width="9" style="1"/>
  </cols>
  <sheetData>
    <row r="1" spans="1:14" ht="15" customHeight="1" x14ac:dyDescent="0.15">
      <c r="A1" s="120" t="s">
        <v>100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</row>
    <row r="2" spans="1:14" ht="15" customHeight="1" x14ac:dyDescent="0.15">
      <c r="A2" s="122" t="s">
        <v>19</v>
      </c>
      <c r="B2" s="108" t="s">
        <v>0</v>
      </c>
      <c r="C2" s="108" t="s">
        <v>1</v>
      </c>
      <c r="D2" s="108"/>
      <c r="E2" s="108"/>
      <c r="F2" s="108"/>
      <c r="G2" s="108" t="s">
        <v>2</v>
      </c>
      <c r="H2" s="108"/>
      <c r="I2" s="108"/>
      <c r="J2" s="108"/>
      <c r="K2" s="108"/>
      <c r="L2" s="108"/>
      <c r="M2" s="125" t="s">
        <v>3</v>
      </c>
      <c r="N2" s="128" t="s">
        <v>4</v>
      </c>
    </row>
    <row r="3" spans="1:14" ht="15" customHeight="1" x14ac:dyDescent="0.15">
      <c r="A3" s="123"/>
      <c r="B3" s="110"/>
      <c r="C3" s="110" t="s">
        <v>5</v>
      </c>
      <c r="D3" s="110" t="s">
        <v>6</v>
      </c>
      <c r="E3" s="118" t="s">
        <v>7</v>
      </c>
      <c r="F3" s="4"/>
      <c r="G3" s="110" t="s">
        <v>8</v>
      </c>
      <c r="H3" s="110"/>
      <c r="I3" s="110"/>
      <c r="J3" s="110" t="s">
        <v>9</v>
      </c>
      <c r="K3" s="110"/>
      <c r="L3" s="110"/>
      <c r="M3" s="126"/>
      <c r="N3" s="129"/>
    </row>
    <row r="4" spans="1:14" ht="15" customHeight="1" x14ac:dyDescent="0.15">
      <c r="A4" s="124"/>
      <c r="B4" s="119"/>
      <c r="C4" s="119"/>
      <c r="D4" s="119"/>
      <c r="E4" s="119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13</v>
      </c>
      <c r="M4" s="127"/>
      <c r="N4" s="130"/>
    </row>
    <row r="5" spans="1:14" ht="15" customHeight="1" x14ac:dyDescent="0.15">
      <c r="A5" s="79" t="s">
        <v>243</v>
      </c>
      <c r="B5" s="64">
        <v>43854</v>
      </c>
      <c r="C5" s="64">
        <v>50393</v>
      </c>
      <c r="D5" s="64">
        <v>55871</v>
      </c>
      <c r="E5" s="64">
        <v>106264</v>
      </c>
      <c r="F5" s="65">
        <v>304</v>
      </c>
      <c r="G5" s="64">
        <v>88</v>
      </c>
      <c r="H5" s="64">
        <v>88</v>
      </c>
      <c r="I5" s="64">
        <v>0</v>
      </c>
      <c r="J5" s="64">
        <v>318</v>
      </c>
      <c r="K5" s="64">
        <v>270</v>
      </c>
      <c r="L5" s="64">
        <v>48</v>
      </c>
      <c r="M5" s="65">
        <v>47</v>
      </c>
      <c r="N5" s="65">
        <v>-218</v>
      </c>
    </row>
    <row r="6" spans="1:14" ht="15" customHeight="1" x14ac:dyDescent="0.15">
      <c r="A6" s="79" t="s">
        <v>244</v>
      </c>
      <c r="B6" s="64">
        <v>43795</v>
      </c>
      <c r="C6" s="64">
        <v>50373</v>
      </c>
      <c r="D6" s="64">
        <v>55776</v>
      </c>
      <c r="E6" s="64">
        <v>106149</v>
      </c>
      <c r="F6" s="64">
        <v>245</v>
      </c>
      <c r="G6" s="64">
        <v>97</v>
      </c>
      <c r="H6" s="64">
        <v>126</v>
      </c>
      <c r="I6" s="64">
        <v>-29</v>
      </c>
      <c r="J6" s="64">
        <v>235</v>
      </c>
      <c r="K6" s="64">
        <v>321</v>
      </c>
      <c r="L6" s="64">
        <v>-86</v>
      </c>
      <c r="M6" s="65">
        <v>-115</v>
      </c>
      <c r="N6" s="65">
        <v>-338</v>
      </c>
    </row>
    <row r="7" spans="1:14" ht="15" customHeight="1" x14ac:dyDescent="0.15">
      <c r="A7" s="79" t="s">
        <v>245</v>
      </c>
      <c r="B7" s="64">
        <v>43766</v>
      </c>
      <c r="C7" s="64">
        <v>50373</v>
      </c>
      <c r="D7" s="64">
        <v>55773</v>
      </c>
      <c r="E7" s="64">
        <v>106146</v>
      </c>
      <c r="F7" s="64">
        <v>250</v>
      </c>
      <c r="G7" s="64">
        <v>81</v>
      </c>
      <c r="H7" s="64">
        <v>86</v>
      </c>
      <c r="I7" s="64">
        <v>-5</v>
      </c>
      <c r="J7" s="64">
        <v>270</v>
      </c>
      <c r="K7" s="64">
        <v>267</v>
      </c>
      <c r="L7" s="64">
        <v>3</v>
      </c>
      <c r="M7" s="65">
        <v>-3</v>
      </c>
      <c r="N7" s="65">
        <v>-331</v>
      </c>
    </row>
    <row r="8" spans="1:14" ht="15" customHeight="1" x14ac:dyDescent="0.15">
      <c r="A8" s="79" t="s">
        <v>246</v>
      </c>
      <c r="B8" s="64">
        <v>43298</v>
      </c>
      <c r="C8" s="64">
        <v>49576</v>
      </c>
      <c r="D8" s="64">
        <v>55121</v>
      </c>
      <c r="E8" s="64">
        <v>104697</v>
      </c>
      <c r="F8" s="64">
        <v>192</v>
      </c>
      <c r="G8" s="66">
        <v>103</v>
      </c>
      <c r="H8" s="66">
        <v>75</v>
      </c>
      <c r="I8" s="66">
        <v>28</v>
      </c>
      <c r="J8" s="66">
        <v>963</v>
      </c>
      <c r="K8" s="66">
        <v>2440</v>
      </c>
      <c r="L8" s="66">
        <v>-1477</v>
      </c>
      <c r="M8" s="65">
        <v>-1449</v>
      </c>
      <c r="N8" s="65">
        <v>-518</v>
      </c>
    </row>
    <row r="9" spans="1:14" ht="15" customHeight="1" x14ac:dyDescent="0.15">
      <c r="A9" s="79" t="s">
        <v>247</v>
      </c>
      <c r="B9" s="64">
        <v>43891</v>
      </c>
      <c r="C9" s="64">
        <v>50167</v>
      </c>
      <c r="D9" s="64">
        <v>55514</v>
      </c>
      <c r="E9" s="64">
        <v>105681</v>
      </c>
      <c r="F9" s="64">
        <v>203</v>
      </c>
      <c r="G9" s="64">
        <v>102</v>
      </c>
      <c r="H9" s="64">
        <v>75</v>
      </c>
      <c r="I9" s="64">
        <v>27</v>
      </c>
      <c r="J9" s="64">
        <v>1591</v>
      </c>
      <c r="K9" s="64">
        <v>633</v>
      </c>
      <c r="L9" s="64">
        <v>958</v>
      </c>
      <c r="M9" s="65">
        <v>984</v>
      </c>
      <c r="N9" s="65">
        <v>-366</v>
      </c>
    </row>
    <row r="10" spans="1:14" ht="15" customHeight="1" x14ac:dyDescent="0.15">
      <c r="A10" s="79" t="s">
        <v>248</v>
      </c>
      <c r="B10" s="64">
        <v>43881</v>
      </c>
      <c r="C10" s="64">
        <v>50179</v>
      </c>
      <c r="D10" s="64">
        <v>55503</v>
      </c>
      <c r="E10" s="64">
        <v>105682</v>
      </c>
      <c r="F10" s="64">
        <v>202</v>
      </c>
      <c r="G10" s="64">
        <v>91</v>
      </c>
      <c r="H10" s="64">
        <v>91</v>
      </c>
      <c r="I10" s="64">
        <v>0</v>
      </c>
      <c r="J10" s="64">
        <v>309</v>
      </c>
      <c r="K10" s="64">
        <v>308</v>
      </c>
      <c r="L10" s="64">
        <v>1</v>
      </c>
      <c r="M10" s="65">
        <v>1</v>
      </c>
      <c r="N10" s="65">
        <v>-343</v>
      </c>
    </row>
    <row r="11" spans="1:14" ht="15" customHeight="1" x14ac:dyDescent="0.15">
      <c r="A11" s="79" t="s">
        <v>249</v>
      </c>
      <c r="B11" s="64">
        <v>43903</v>
      </c>
      <c r="C11" s="64">
        <v>50246</v>
      </c>
      <c r="D11" s="64">
        <v>55519</v>
      </c>
      <c r="E11" s="64">
        <v>105765</v>
      </c>
      <c r="F11" s="64">
        <v>202</v>
      </c>
      <c r="G11" s="64">
        <v>108</v>
      </c>
      <c r="H11" s="64">
        <v>83</v>
      </c>
      <c r="I11" s="64">
        <v>25</v>
      </c>
      <c r="J11" s="64">
        <v>291</v>
      </c>
      <c r="K11" s="64">
        <v>233</v>
      </c>
      <c r="L11" s="64">
        <v>58</v>
      </c>
      <c r="M11" s="65">
        <v>83</v>
      </c>
      <c r="N11" s="65">
        <v>-284</v>
      </c>
    </row>
    <row r="12" spans="1:14" ht="15" customHeight="1" x14ac:dyDescent="0.15">
      <c r="A12" s="79" t="s">
        <v>250</v>
      </c>
      <c r="B12" s="64">
        <v>43921</v>
      </c>
      <c r="C12" s="64">
        <v>50236</v>
      </c>
      <c r="D12" s="64">
        <v>55564</v>
      </c>
      <c r="E12" s="64">
        <v>105800</v>
      </c>
      <c r="F12" s="64">
        <v>201</v>
      </c>
      <c r="G12" s="64">
        <v>95</v>
      </c>
      <c r="H12" s="64">
        <v>82</v>
      </c>
      <c r="I12" s="64">
        <v>13</v>
      </c>
      <c r="J12" s="64">
        <v>369</v>
      </c>
      <c r="K12" s="64">
        <v>348</v>
      </c>
      <c r="L12" s="64">
        <v>21</v>
      </c>
      <c r="M12" s="65">
        <v>35</v>
      </c>
      <c r="N12" s="65">
        <v>-260</v>
      </c>
    </row>
    <row r="13" spans="1:14" ht="15" customHeight="1" x14ac:dyDescent="0.15">
      <c r="A13" s="79" t="s">
        <v>251</v>
      </c>
      <c r="B13" s="64">
        <v>43993</v>
      </c>
      <c r="C13" s="65">
        <v>50295</v>
      </c>
      <c r="D13" s="65">
        <v>55667</v>
      </c>
      <c r="E13" s="64">
        <v>105962</v>
      </c>
      <c r="F13" s="65">
        <v>214</v>
      </c>
      <c r="G13" s="64">
        <v>109</v>
      </c>
      <c r="H13" s="64">
        <v>86</v>
      </c>
      <c r="I13" s="64">
        <v>23</v>
      </c>
      <c r="J13" s="64">
        <v>606</v>
      </c>
      <c r="K13" s="64">
        <v>467</v>
      </c>
      <c r="L13" s="64">
        <v>139</v>
      </c>
      <c r="M13" s="65">
        <v>162</v>
      </c>
      <c r="N13" s="65">
        <v>-218</v>
      </c>
    </row>
    <row r="14" spans="1:14" ht="15" customHeight="1" x14ac:dyDescent="0.15">
      <c r="A14" s="79" t="s">
        <v>252</v>
      </c>
      <c r="B14" s="64">
        <v>43950</v>
      </c>
      <c r="C14" s="65">
        <v>50283</v>
      </c>
      <c r="D14" s="65">
        <v>55688</v>
      </c>
      <c r="E14" s="64">
        <v>105971</v>
      </c>
      <c r="F14" s="65">
        <v>226</v>
      </c>
      <c r="G14" s="64">
        <v>95</v>
      </c>
      <c r="H14" s="64">
        <v>73</v>
      </c>
      <c r="I14" s="64">
        <v>22</v>
      </c>
      <c r="J14" s="64">
        <v>268</v>
      </c>
      <c r="K14" s="64">
        <v>281</v>
      </c>
      <c r="L14" s="64">
        <v>-13</v>
      </c>
      <c r="M14" s="65">
        <v>9</v>
      </c>
      <c r="N14" s="65">
        <v>-237</v>
      </c>
    </row>
    <row r="15" spans="1:14" ht="15" customHeight="1" x14ac:dyDescent="0.15">
      <c r="A15" s="79" t="s">
        <v>253</v>
      </c>
      <c r="B15" s="64">
        <v>43980</v>
      </c>
      <c r="C15" s="65">
        <v>50312</v>
      </c>
      <c r="D15" s="65">
        <v>55710</v>
      </c>
      <c r="E15" s="64">
        <v>106022</v>
      </c>
      <c r="F15" s="65">
        <v>231</v>
      </c>
      <c r="G15" s="64">
        <v>87</v>
      </c>
      <c r="H15" s="64">
        <v>76</v>
      </c>
      <c r="I15" s="64">
        <v>11</v>
      </c>
      <c r="J15" s="64">
        <v>348</v>
      </c>
      <c r="K15" s="64">
        <v>308</v>
      </c>
      <c r="L15" s="64">
        <v>40</v>
      </c>
      <c r="M15" s="65">
        <v>51</v>
      </c>
      <c r="N15" s="65">
        <v>-203</v>
      </c>
    </row>
    <row r="16" spans="1:14" ht="15" customHeight="1" x14ac:dyDescent="0.15">
      <c r="A16" s="79" t="s">
        <v>254</v>
      </c>
      <c r="B16" s="64">
        <v>43950</v>
      </c>
      <c r="C16" s="65">
        <v>50302</v>
      </c>
      <c r="D16" s="65">
        <v>55715</v>
      </c>
      <c r="E16" s="64">
        <v>106017</v>
      </c>
      <c r="F16" s="65">
        <v>223</v>
      </c>
      <c r="G16" s="64">
        <v>105</v>
      </c>
      <c r="H16" s="64">
        <v>76</v>
      </c>
      <c r="I16" s="64">
        <v>29</v>
      </c>
      <c r="J16" s="64">
        <v>205</v>
      </c>
      <c r="K16" s="64">
        <v>239</v>
      </c>
      <c r="L16" s="64">
        <v>-34</v>
      </c>
      <c r="M16" s="65">
        <v>-5</v>
      </c>
      <c r="N16" s="65">
        <v>-200</v>
      </c>
    </row>
    <row r="17" spans="1:14" ht="15" customHeight="1" x14ac:dyDescent="0.15">
      <c r="A17" s="79" t="s">
        <v>255</v>
      </c>
      <c r="B17" s="64">
        <v>43941</v>
      </c>
      <c r="C17" s="65">
        <v>50321</v>
      </c>
      <c r="D17" s="65">
        <v>55732</v>
      </c>
      <c r="E17" s="64">
        <v>106053</v>
      </c>
      <c r="F17" s="65">
        <v>228</v>
      </c>
      <c r="G17" s="64">
        <v>84</v>
      </c>
      <c r="H17" s="64">
        <v>96</v>
      </c>
      <c r="I17" s="64">
        <v>-12</v>
      </c>
      <c r="J17" s="64">
        <v>291</v>
      </c>
      <c r="K17" s="64">
        <v>243</v>
      </c>
      <c r="L17" s="64">
        <v>48</v>
      </c>
      <c r="M17" s="65">
        <v>36</v>
      </c>
      <c r="N17" s="65">
        <v>-211</v>
      </c>
    </row>
    <row r="18" spans="1:14" ht="15" customHeight="1" x14ac:dyDescent="0.15">
      <c r="A18" s="79" t="s">
        <v>256</v>
      </c>
      <c r="B18" s="64">
        <v>43914</v>
      </c>
      <c r="C18" s="64">
        <v>50329</v>
      </c>
      <c r="D18" s="64">
        <v>55712</v>
      </c>
      <c r="E18" s="64">
        <v>106041</v>
      </c>
      <c r="F18" s="65">
        <v>225</v>
      </c>
      <c r="G18" s="64">
        <v>82</v>
      </c>
      <c r="H18" s="64">
        <v>103</v>
      </c>
      <c r="I18" s="64">
        <v>-21</v>
      </c>
      <c r="J18" s="64">
        <v>250</v>
      </c>
      <c r="K18" s="64">
        <v>241</v>
      </c>
      <c r="L18" s="64">
        <v>9</v>
      </c>
      <c r="M18" s="65">
        <v>-12</v>
      </c>
      <c r="N18" s="65">
        <v>-108</v>
      </c>
    </row>
    <row r="19" spans="1:14" ht="15" customHeight="1" x14ac:dyDescent="0.15">
      <c r="A19" s="79" t="s">
        <v>257</v>
      </c>
      <c r="B19" s="64">
        <v>43896</v>
      </c>
      <c r="C19" s="64">
        <v>50319</v>
      </c>
      <c r="D19" s="64">
        <v>55717</v>
      </c>
      <c r="E19" s="64">
        <v>106036</v>
      </c>
      <c r="F19" s="65">
        <v>233</v>
      </c>
      <c r="G19" s="64">
        <v>103</v>
      </c>
      <c r="H19" s="64">
        <v>78</v>
      </c>
      <c r="I19" s="64">
        <v>25</v>
      </c>
      <c r="J19" s="64">
        <v>270</v>
      </c>
      <c r="K19" s="64">
        <v>300</v>
      </c>
      <c r="L19" s="64">
        <v>-30</v>
      </c>
      <c r="M19" s="65">
        <v>-5</v>
      </c>
      <c r="N19" s="65">
        <v>-110</v>
      </c>
    </row>
    <row r="20" spans="1:14" ht="15" customHeight="1" x14ac:dyDescent="0.15">
      <c r="A20" s="79" t="s">
        <v>258</v>
      </c>
      <c r="B20" s="64">
        <v>43451</v>
      </c>
      <c r="C20" s="64">
        <v>49473</v>
      </c>
      <c r="D20" s="64">
        <v>55137</v>
      </c>
      <c r="E20" s="64">
        <v>104610</v>
      </c>
      <c r="F20" s="65">
        <v>223</v>
      </c>
      <c r="G20" s="64">
        <v>84</v>
      </c>
      <c r="H20" s="64">
        <v>95</v>
      </c>
      <c r="I20" s="64">
        <v>-11</v>
      </c>
      <c r="J20" s="64">
        <v>766</v>
      </c>
      <c r="K20" s="64">
        <v>2181</v>
      </c>
      <c r="L20" s="64">
        <v>-1415</v>
      </c>
      <c r="M20" s="65">
        <v>-1426</v>
      </c>
      <c r="N20" s="65">
        <v>-87</v>
      </c>
    </row>
    <row r="21" spans="1:14" ht="15" customHeight="1" x14ac:dyDescent="0.15">
      <c r="A21" s="79" t="s">
        <v>259</v>
      </c>
      <c r="B21" s="64">
        <v>44020</v>
      </c>
      <c r="C21" s="64">
        <v>49980</v>
      </c>
      <c r="D21" s="64">
        <v>55505</v>
      </c>
      <c r="E21" s="64">
        <v>105485</v>
      </c>
      <c r="F21" s="65">
        <v>231</v>
      </c>
      <c r="G21" s="64">
        <v>85</v>
      </c>
      <c r="H21" s="64">
        <v>93</v>
      </c>
      <c r="I21" s="64">
        <v>-8</v>
      </c>
      <c r="J21" s="64">
        <v>1504</v>
      </c>
      <c r="K21" s="64">
        <v>621</v>
      </c>
      <c r="L21" s="64">
        <v>883</v>
      </c>
      <c r="M21" s="65">
        <v>875</v>
      </c>
      <c r="N21" s="65">
        <v>-196</v>
      </c>
    </row>
    <row r="22" spans="1:14" ht="15" customHeight="1" x14ac:dyDescent="0.15">
      <c r="A22" s="79" t="s">
        <v>260</v>
      </c>
      <c r="B22" s="64">
        <v>44032</v>
      </c>
      <c r="C22" s="64">
        <v>50022</v>
      </c>
      <c r="D22" s="64">
        <v>55500</v>
      </c>
      <c r="E22" s="64">
        <v>105522</v>
      </c>
      <c r="F22" s="65">
        <v>230</v>
      </c>
      <c r="G22" s="64">
        <v>107</v>
      </c>
      <c r="H22" s="64">
        <v>81</v>
      </c>
      <c r="I22" s="64">
        <v>26</v>
      </c>
      <c r="J22" s="64">
        <v>285</v>
      </c>
      <c r="K22" s="64">
        <v>274</v>
      </c>
      <c r="L22" s="64">
        <v>11</v>
      </c>
      <c r="M22" s="65">
        <v>37</v>
      </c>
      <c r="N22" s="65">
        <v>-160</v>
      </c>
    </row>
    <row r="23" spans="1:14" ht="15" customHeight="1" x14ac:dyDescent="0.15">
      <c r="A23" s="79" t="s">
        <v>261</v>
      </c>
      <c r="B23" s="64">
        <v>44041</v>
      </c>
      <c r="C23" s="64">
        <v>50055</v>
      </c>
      <c r="D23" s="64">
        <v>55497</v>
      </c>
      <c r="E23" s="64">
        <v>105552</v>
      </c>
      <c r="F23" s="65">
        <v>235</v>
      </c>
      <c r="G23" s="64">
        <v>89</v>
      </c>
      <c r="H23" s="64">
        <v>91</v>
      </c>
      <c r="I23" s="64">
        <v>-2</v>
      </c>
      <c r="J23" s="64">
        <v>265</v>
      </c>
      <c r="K23" s="64">
        <v>232</v>
      </c>
      <c r="L23" s="64">
        <v>33</v>
      </c>
      <c r="M23" s="65">
        <v>30</v>
      </c>
      <c r="N23" s="65">
        <v>-213</v>
      </c>
    </row>
    <row r="24" spans="1:14" ht="15" customHeight="1" x14ac:dyDescent="0.15">
      <c r="A24" s="79" t="s">
        <v>262</v>
      </c>
      <c r="B24" s="64">
        <v>43991</v>
      </c>
      <c r="C24" s="64">
        <v>50032</v>
      </c>
      <c r="D24" s="64">
        <v>55475</v>
      </c>
      <c r="E24" s="64">
        <v>105507</v>
      </c>
      <c r="F24" s="65">
        <v>237</v>
      </c>
      <c r="G24" s="64">
        <v>88</v>
      </c>
      <c r="H24" s="64">
        <v>84</v>
      </c>
      <c r="I24" s="64">
        <v>4</v>
      </c>
      <c r="J24" s="64">
        <v>312</v>
      </c>
      <c r="K24" s="64">
        <v>360</v>
      </c>
      <c r="L24" s="64">
        <v>-48</v>
      </c>
      <c r="M24" s="65">
        <v>-45</v>
      </c>
      <c r="N24" s="65">
        <v>-293</v>
      </c>
    </row>
    <row r="25" spans="1:14" ht="15" customHeight="1" x14ac:dyDescent="0.15">
      <c r="A25" s="79" t="s">
        <v>263</v>
      </c>
      <c r="B25" s="64">
        <v>44031</v>
      </c>
      <c r="C25" s="64">
        <v>50108</v>
      </c>
      <c r="D25" s="64">
        <v>55524</v>
      </c>
      <c r="E25" s="64">
        <v>105632</v>
      </c>
      <c r="F25" s="65">
        <v>245</v>
      </c>
      <c r="G25" s="64">
        <v>96</v>
      </c>
      <c r="H25" s="64">
        <v>93</v>
      </c>
      <c r="I25" s="64">
        <v>3</v>
      </c>
      <c r="J25" s="64">
        <v>602</v>
      </c>
      <c r="K25" s="64">
        <v>480</v>
      </c>
      <c r="L25" s="64">
        <v>122</v>
      </c>
      <c r="M25" s="65">
        <v>125</v>
      </c>
      <c r="N25" s="65">
        <v>-330</v>
      </c>
    </row>
    <row r="26" spans="1:14" ht="15" customHeight="1" x14ac:dyDescent="0.15">
      <c r="A26" s="79" t="s">
        <v>264</v>
      </c>
      <c r="B26" s="64">
        <v>44018</v>
      </c>
      <c r="C26" s="64">
        <v>50124</v>
      </c>
      <c r="D26" s="64">
        <v>55508</v>
      </c>
      <c r="E26" s="64">
        <v>105632</v>
      </c>
      <c r="F26" s="65">
        <v>244</v>
      </c>
      <c r="G26" s="64">
        <v>87</v>
      </c>
      <c r="H26" s="64">
        <v>80</v>
      </c>
      <c r="I26" s="64">
        <v>7</v>
      </c>
      <c r="J26" s="64">
        <v>258</v>
      </c>
      <c r="K26" s="64">
        <v>265</v>
      </c>
      <c r="L26" s="64">
        <v>-7</v>
      </c>
      <c r="M26" s="65">
        <v>0</v>
      </c>
      <c r="N26" s="65">
        <v>-339</v>
      </c>
    </row>
    <row r="27" spans="1:14" ht="15" customHeight="1" x14ac:dyDescent="0.15">
      <c r="A27" s="79" t="s">
        <v>265</v>
      </c>
      <c r="B27" s="64">
        <v>44043</v>
      </c>
      <c r="C27" s="64">
        <v>50180</v>
      </c>
      <c r="D27" s="64">
        <v>55534</v>
      </c>
      <c r="E27" s="64">
        <v>105714</v>
      </c>
      <c r="F27" s="65">
        <v>253</v>
      </c>
      <c r="G27" s="64">
        <v>104</v>
      </c>
      <c r="H27" s="64">
        <v>88</v>
      </c>
      <c r="I27" s="64">
        <v>16</v>
      </c>
      <c r="J27" s="64">
        <v>339</v>
      </c>
      <c r="K27" s="64">
        <v>272</v>
      </c>
      <c r="L27" s="64">
        <v>67</v>
      </c>
      <c r="M27" s="65">
        <v>82</v>
      </c>
      <c r="N27" s="65">
        <v>-308</v>
      </c>
    </row>
    <row r="28" spans="1:14" ht="15" customHeight="1" x14ac:dyDescent="0.15">
      <c r="A28" s="79" t="s">
        <v>266</v>
      </c>
      <c r="B28" s="64">
        <v>44019</v>
      </c>
      <c r="C28" s="64">
        <v>50152</v>
      </c>
      <c r="D28" s="64">
        <v>55534</v>
      </c>
      <c r="E28" s="64">
        <v>105686</v>
      </c>
      <c r="F28" s="65">
        <v>245</v>
      </c>
      <c r="G28" s="64">
        <v>107</v>
      </c>
      <c r="H28" s="64">
        <v>99</v>
      </c>
      <c r="I28" s="64">
        <v>8</v>
      </c>
      <c r="J28" s="64">
        <v>238</v>
      </c>
      <c r="K28" s="64">
        <v>274</v>
      </c>
      <c r="L28" s="64">
        <v>-36</v>
      </c>
      <c r="M28" s="65">
        <v>-28</v>
      </c>
      <c r="N28" s="65">
        <v>-331</v>
      </c>
    </row>
    <row r="29" spans="1:14" ht="15" customHeight="1" x14ac:dyDescent="0.15">
      <c r="A29" s="79" t="s">
        <v>267</v>
      </c>
      <c r="B29" s="64">
        <v>43998</v>
      </c>
      <c r="C29" s="64">
        <v>50156</v>
      </c>
      <c r="D29" s="64">
        <v>55510</v>
      </c>
      <c r="E29" s="64">
        <v>105666</v>
      </c>
      <c r="F29" s="65">
        <v>250</v>
      </c>
      <c r="G29" s="64">
        <v>88</v>
      </c>
      <c r="H29" s="64">
        <v>97</v>
      </c>
      <c r="I29" s="64">
        <v>-9</v>
      </c>
      <c r="J29" s="64">
        <v>236</v>
      </c>
      <c r="K29" s="64">
        <v>246</v>
      </c>
      <c r="L29" s="64">
        <v>-10</v>
      </c>
      <c r="M29" s="65">
        <v>-20</v>
      </c>
      <c r="N29" s="65">
        <v>-387</v>
      </c>
    </row>
    <row r="30" spans="1:14" ht="15" customHeight="1" x14ac:dyDescent="0.15">
      <c r="A30" s="79" t="s">
        <v>268</v>
      </c>
      <c r="B30" s="64">
        <v>43966</v>
      </c>
      <c r="C30" s="64">
        <v>50159</v>
      </c>
      <c r="D30" s="64">
        <v>55524</v>
      </c>
      <c r="E30" s="64">
        <v>105683</v>
      </c>
      <c r="F30" s="65">
        <v>259</v>
      </c>
      <c r="G30" s="64">
        <v>101</v>
      </c>
      <c r="H30" s="64">
        <v>98</v>
      </c>
      <c r="I30" s="64">
        <v>3</v>
      </c>
      <c r="J30" s="64">
        <v>243</v>
      </c>
      <c r="K30" s="64">
        <v>229</v>
      </c>
      <c r="L30" s="64">
        <v>14</v>
      </c>
      <c r="M30" s="65">
        <v>17</v>
      </c>
      <c r="N30" s="65">
        <v>-358</v>
      </c>
    </row>
    <row r="31" spans="1:14" ht="15" customHeight="1" x14ac:dyDescent="0.15">
      <c r="A31" s="79" t="s">
        <v>269</v>
      </c>
      <c r="B31" s="64">
        <v>43947</v>
      </c>
      <c r="C31" s="64">
        <v>50174</v>
      </c>
      <c r="D31" s="64">
        <v>55556</v>
      </c>
      <c r="E31" s="64">
        <v>105730</v>
      </c>
      <c r="F31" s="65">
        <v>265</v>
      </c>
      <c r="G31" s="64">
        <v>118</v>
      </c>
      <c r="H31" s="64">
        <v>82</v>
      </c>
      <c r="I31" s="64">
        <v>36</v>
      </c>
      <c r="J31" s="64">
        <v>304</v>
      </c>
      <c r="K31" s="64">
        <v>292</v>
      </c>
      <c r="L31" s="64">
        <v>12</v>
      </c>
      <c r="M31" s="65">
        <v>47</v>
      </c>
      <c r="N31" s="65">
        <v>-306</v>
      </c>
    </row>
    <row r="32" spans="1:14" ht="15" customHeight="1" x14ac:dyDescent="0.15">
      <c r="A32" s="79" t="s">
        <v>270</v>
      </c>
      <c r="B32" s="64">
        <v>43511</v>
      </c>
      <c r="C32" s="64">
        <v>49400</v>
      </c>
      <c r="D32" s="64">
        <v>54951</v>
      </c>
      <c r="E32" s="64">
        <v>104351</v>
      </c>
      <c r="F32" s="65">
        <v>267</v>
      </c>
      <c r="G32" s="64">
        <v>90</v>
      </c>
      <c r="H32" s="64">
        <v>103</v>
      </c>
      <c r="I32" s="64">
        <v>-13</v>
      </c>
      <c r="J32" s="64">
        <v>896</v>
      </c>
      <c r="K32" s="64">
        <v>2262</v>
      </c>
      <c r="L32" s="64">
        <v>-1366</v>
      </c>
      <c r="M32" s="65">
        <v>-1379</v>
      </c>
      <c r="N32" s="65">
        <v>-259</v>
      </c>
    </row>
    <row r="33" spans="1:14" ht="15" customHeight="1" x14ac:dyDescent="0.15">
      <c r="A33" s="79" t="s">
        <v>271</v>
      </c>
      <c r="B33" s="64">
        <v>44051</v>
      </c>
      <c r="C33" s="64">
        <v>49846</v>
      </c>
      <c r="D33" s="64">
        <v>55313</v>
      </c>
      <c r="E33" s="64">
        <v>105159</v>
      </c>
      <c r="F33" s="65">
        <v>276</v>
      </c>
      <c r="G33" s="64">
        <v>79</v>
      </c>
      <c r="H33" s="64">
        <v>81</v>
      </c>
      <c r="I33" s="64">
        <v>-2</v>
      </c>
      <c r="J33" s="64">
        <v>1450</v>
      </c>
      <c r="K33" s="64">
        <v>639</v>
      </c>
      <c r="L33" s="64">
        <v>811</v>
      </c>
      <c r="M33" s="65">
        <v>808</v>
      </c>
      <c r="N33" s="65">
        <v>-326</v>
      </c>
    </row>
    <row r="34" spans="1:14" ht="15" customHeight="1" x14ac:dyDescent="0.15">
      <c r="A34" s="79" t="s">
        <v>272</v>
      </c>
      <c r="B34" s="64">
        <v>44038</v>
      </c>
      <c r="C34" s="64">
        <v>49832</v>
      </c>
      <c r="D34" s="64">
        <v>55318</v>
      </c>
      <c r="E34" s="64">
        <v>105150</v>
      </c>
      <c r="F34" s="65">
        <v>282</v>
      </c>
      <c r="G34" s="64">
        <v>85</v>
      </c>
      <c r="H34" s="64">
        <v>81</v>
      </c>
      <c r="I34" s="64">
        <v>4</v>
      </c>
      <c r="J34" s="64">
        <v>279</v>
      </c>
      <c r="K34" s="64">
        <v>292</v>
      </c>
      <c r="L34" s="64">
        <v>-13</v>
      </c>
      <c r="M34" s="65">
        <v>-9</v>
      </c>
      <c r="N34" s="65">
        <v>-372</v>
      </c>
    </row>
    <row r="35" spans="1:14" ht="15" customHeight="1" x14ac:dyDescent="0.15">
      <c r="A35" s="79" t="s">
        <v>273</v>
      </c>
      <c r="B35" s="64">
        <v>44043</v>
      </c>
      <c r="C35" s="64">
        <v>49862</v>
      </c>
      <c r="D35" s="64">
        <v>55307</v>
      </c>
      <c r="E35" s="64">
        <v>105169</v>
      </c>
      <c r="F35" s="65">
        <v>291</v>
      </c>
      <c r="G35" s="64">
        <v>89</v>
      </c>
      <c r="H35" s="64">
        <v>84</v>
      </c>
      <c r="I35" s="64">
        <v>5</v>
      </c>
      <c r="J35" s="64">
        <v>262</v>
      </c>
      <c r="K35" s="64">
        <v>248</v>
      </c>
      <c r="L35" s="64">
        <v>14</v>
      </c>
      <c r="M35" s="65">
        <v>19</v>
      </c>
      <c r="N35" s="65">
        <v>-383</v>
      </c>
    </row>
    <row r="36" spans="1:14" ht="15" customHeight="1" x14ac:dyDescent="0.15">
      <c r="A36" s="79" t="s">
        <v>274</v>
      </c>
      <c r="B36" s="64">
        <v>44023</v>
      </c>
      <c r="C36" s="64">
        <v>49817</v>
      </c>
      <c r="D36" s="64">
        <v>55302</v>
      </c>
      <c r="E36" s="64">
        <v>105119</v>
      </c>
      <c r="F36" s="65">
        <v>297</v>
      </c>
      <c r="G36" s="64">
        <v>96</v>
      </c>
      <c r="H36" s="64">
        <v>83</v>
      </c>
      <c r="I36" s="64">
        <v>13</v>
      </c>
      <c r="J36" s="64">
        <v>296</v>
      </c>
      <c r="K36" s="64">
        <v>360</v>
      </c>
      <c r="L36" s="64">
        <v>-64</v>
      </c>
      <c r="M36" s="65">
        <v>-50</v>
      </c>
      <c r="N36" s="65">
        <v>-388</v>
      </c>
    </row>
    <row r="37" spans="1:14" ht="15" customHeight="1" x14ac:dyDescent="0.15">
      <c r="A37" s="79" t="s">
        <v>275</v>
      </c>
      <c r="B37" s="64">
        <v>44068</v>
      </c>
      <c r="C37" s="64">
        <v>49798</v>
      </c>
      <c r="D37" s="64">
        <v>55355</v>
      </c>
      <c r="E37" s="64">
        <v>105153</v>
      </c>
      <c r="F37" s="65">
        <v>304</v>
      </c>
      <c r="G37" s="64">
        <v>91</v>
      </c>
      <c r="H37" s="64">
        <v>98</v>
      </c>
      <c r="I37" s="64">
        <v>-7</v>
      </c>
      <c r="J37" s="64">
        <v>465</v>
      </c>
      <c r="K37" s="64">
        <v>424</v>
      </c>
      <c r="L37" s="64">
        <v>41</v>
      </c>
      <c r="M37" s="65">
        <v>34</v>
      </c>
      <c r="N37" s="65">
        <v>-479</v>
      </c>
    </row>
    <row r="38" spans="1:14" ht="15" customHeight="1" x14ac:dyDescent="0.15">
      <c r="A38" s="79" t="s">
        <v>276</v>
      </c>
      <c r="B38" s="64">
        <v>44052</v>
      </c>
      <c r="C38" s="64">
        <v>49809</v>
      </c>
      <c r="D38" s="64">
        <v>55335</v>
      </c>
      <c r="E38" s="64">
        <v>105144</v>
      </c>
      <c r="F38" s="65">
        <v>312</v>
      </c>
      <c r="G38" s="64">
        <v>87</v>
      </c>
      <c r="H38" s="64">
        <v>80</v>
      </c>
      <c r="I38" s="64">
        <v>7</v>
      </c>
      <c r="J38" s="64">
        <v>319</v>
      </c>
      <c r="K38" s="64">
        <v>335</v>
      </c>
      <c r="L38" s="64">
        <v>-16</v>
      </c>
      <c r="M38" s="65">
        <v>-9</v>
      </c>
      <c r="N38" s="65">
        <v>-488</v>
      </c>
    </row>
    <row r="39" spans="1:14" ht="15" customHeight="1" x14ac:dyDescent="0.15">
      <c r="A39" s="79" t="s">
        <v>277</v>
      </c>
      <c r="B39" s="64">
        <v>44075</v>
      </c>
      <c r="C39" s="64">
        <v>49843</v>
      </c>
      <c r="D39" s="64">
        <v>55390</v>
      </c>
      <c r="E39" s="64">
        <v>105233</v>
      </c>
      <c r="F39" s="65">
        <v>321</v>
      </c>
      <c r="G39" s="64">
        <v>102</v>
      </c>
      <c r="H39" s="64">
        <v>93</v>
      </c>
      <c r="I39" s="64">
        <v>9</v>
      </c>
      <c r="J39" s="64">
        <v>325</v>
      </c>
      <c r="K39" s="64">
        <v>244</v>
      </c>
      <c r="L39" s="64">
        <v>81</v>
      </c>
      <c r="M39" s="65">
        <v>89</v>
      </c>
      <c r="N39" s="65">
        <v>-481</v>
      </c>
    </row>
    <row r="40" spans="1:14" ht="15" customHeight="1" x14ac:dyDescent="0.15">
      <c r="A40" s="79" t="s">
        <v>278</v>
      </c>
      <c r="B40" s="64">
        <v>44056</v>
      </c>
      <c r="C40" s="64">
        <v>49841</v>
      </c>
      <c r="D40" s="64">
        <v>55381</v>
      </c>
      <c r="E40" s="64">
        <v>105222</v>
      </c>
      <c r="F40" s="65">
        <v>327</v>
      </c>
      <c r="G40" s="64">
        <v>87</v>
      </c>
      <c r="H40" s="64">
        <v>93</v>
      </c>
      <c r="I40" s="64">
        <v>-6</v>
      </c>
      <c r="J40" s="64">
        <v>235</v>
      </c>
      <c r="K40" s="64">
        <v>240</v>
      </c>
      <c r="L40" s="64">
        <v>-5</v>
      </c>
      <c r="M40" s="65">
        <v>-11</v>
      </c>
      <c r="N40" s="65">
        <v>-464</v>
      </c>
    </row>
    <row r="41" spans="1:14" ht="15" customHeight="1" x14ac:dyDescent="0.15">
      <c r="A41" s="79" t="s">
        <v>279</v>
      </c>
      <c r="B41" s="64">
        <v>44021</v>
      </c>
      <c r="C41" s="64">
        <v>49846</v>
      </c>
      <c r="D41" s="64">
        <v>55376</v>
      </c>
      <c r="E41" s="64">
        <v>105222</v>
      </c>
      <c r="F41" s="65">
        <v>335</v>
      </c>
      <c r="G41" s="64">
        <v>94</v>
      </c>
      <c r="H41" s="64">
        <v>107</v>
      </c>
      <c r="I41" s="64">
        <v>-13</v>
      </c>
      <c r="J41" s="64">
        <v>259</v>
      </c>
      <c r="K41" s="64">
        <v>245</v>
      </c>
      <c r="L41" s="64">
        <v>14</v>
      </c>
      <c r="M41" s="65">
        <v>0</v>
      </c>
      <c r="N41" s="65">
        <v>-444</v>
      </c>
    </row>
    <row r="42" spans="1:14" ht="15" customHeight="1" x14ac:dyDescent="0.15">
      <c r="A42" s="79" t="s">
        <v>280</v>
      </c>
      <c r="B42" s="64">
        <v>44010</v>
      </c>
      <c r="C42" s="64">
        <v>49858</v>
      </c>
      <c r="D42" s="64">
        <v>55389</v>
      </c>
      <c r="E42" s="64">
        <v>105247</v>
      </c>
      <c r="F42" s="65">
        <v>339</v>
      </c>
      <c r="G42" s="64">
        <v>102</v>
      </c>
      <c r="H42" s="64">
        <v>122</v>
      </c>
      <c r="I42" s="64">
        <v>-20</v>
      </c>
      <c r="J42" s="64">
        <v>299</v>
      </c>
      <c r="K42" s="64">
        <v>254</v>
      </c>
      <c r="L42" s="64">
        <v>45</v>
      </c>
      <c r="M42" s="65">
        <v>25</v>
      </c>
      <c r="N42" s="65">
        <v>-436</v>
      </c>
    </row>
    <row r="43" spans="1:14" ht="15" customHeight="1" x14ac:dyDescent="0.15">
      <c r="A43" s="79" t="s">
        <v>281</v>
      </c>
      <c r="B43" s="64">
        <v>43961</v>
      </c>
      <c r="C43" s="64">
        <v>49809</v>
      </c>
      <c r="D43" s="64">
        <v>55361</v>
      </c>
      <c r="E43" s="64">
        <v>105170</v>
      </c>
      <c r="F43" s="65">
        <v>339</v>
      </c>
      <c r="G43" s="64">
        <v>84</v>
      </c>
      <c r="H43" s="64">
        <v>116</v>
      </c>
      <c r="I43" s="64">
        <v>-32</v>
      </c>
      <c r="J43" s="64">
        <v>261</v>
      </c>
      <c r="K43" s="64">
        <v>305</v>
      </c>
      <c r="L43" s="64">
        <v>-44</v>
      </c>
      <c r="M43" s="65">
        <v>-77</v>
      </c>
      <c r="N43" s="65">
        <v>-560</v>
      </c>
    </row>
    <row r="44" spans="1:14" ht="15" customHeight="1" x14ac:dyDescent="0.15">
      <c r="A44" s="79" t="s">
        <v>282</v>
      </c>
      <c r="B44" s="64">
        <v>43594</v>
      </c>
      <c r="C44" s="64">
        <v>49155</v>
      </c>
      <c r="D44" s="64">
        <v>54813</v>
      </c>
      <c r="E44" s="64">
        <v>103968</v>
      </c>
      <c r="F44" s="65">
        <v>339</v>
      </c>
      <c r="G44" s="64">
        <v>86</v>
      </c>
      <c r="H44" s="64">
        <v>90</v>
      </c>
      <c r="I44" s="64">
        <v>-4</v>
      </c>
      <c r="J44" s="64">
        <v>947</v>
      </c>
      <c r="K44" s="64">
        <v>2145</v>
      </c>
      <c r="L44" s="64">
        <v>-1198</v>
      </c>
      <c r="M44" s="65">
        <v>-1202</v>
      </c>
      <c r="N44" s="65">
        <v>-383</v>
      </c>
    </row>
    <row r="45" spans="1:14" ht="15" customHeight="1" x14ac:dyDescent="0.15">
      <c r="A45" s="79" t="s">
        <v>283</v>
      </c>
      <c r="B45" s="64">
        <v>43988</v>
      </c>
      <c r="C45" s="64">
        <v>49511</v>
      </c>
      <c r="D45" s="64">
        <v>55086</v>
      </c>
      <c r="E45" s="64">
        <v>104597</v>
      </c>
      <c r="F45" s="65">
        <v>342</v>
      </c>
      <c r="G45" s="64">
        <v>92</v>
      </c>
      <c r="H45" s="64">
        <v>78</v>
      </c>
      <c r="I45" s="64">
        <v>14</v>
      </c>
      <c r="J45" s="64">
        <v>1280</v>
      </c>
      <c r="K45" s="64">
        <v>664</v>
      </c>
      <c r="L45" s="64">
        <v>616</v>
      </c>
      <c r="M45" s="65">
        <v>629</v>
      </c>
      <c r="N45" s="65">
        <v>-562</v>
      </c>
    </row>
    <row r="46" spans="1:14" ht="15" customHeight="1" x14ac:dyDescent="0.15">
      <c r="A46" s="79" t="s">
        <v>284</v>
      </c>
      <c r="B46" s="64">
        <v>43997</v>
      </c>
      <c r="C46" s="64">
        <v>49501</v>
      </c>
      <c r="D46" s="64">
        <v>55075</v>
      </c>
      <c r="E46" s="64">
        <v>104576</v>
      </c>
      <c r="F46" s="65">
        <v>343</v>
      </c>
      <c r="G46" s="64">
        <v>79</v>
      </c>
      <c r="H46" s="64">
        <v>94</v>
      </c>
      <c r="I46" s="64">
        <v>-15</v>
      </c>
      <c r="J46" s="64">
        <v>226</v>
      </c>
      <c r="K46" s="64">
        <v>232</v>
      </c>
      <c r="L46" s="64">
        <v>-6</v>
      </c>
      <c r="M46" s="65">
        <v>-21</v>
      </c>
      <c r="N46" s="65">
        <v>-574</v>
      </c>
    </row>
    <row r="47" spans="1:14" ht="15" customHeight="1" x14ac:dyDescent="0.15">
      <c r="A47" s="79" t="s">
        <v>285</v>
      </c>
      <c r="B47" s="64">
        <v>44037</v>
      </c>
      <c r="C47" s="64">
        <v>49555</v>
      </c>
      <c r="D47" s="64">
        <v>55082</v>
      </c>
      <c r="E47" s="64">
        <v>104637</v>
      </c>
      <c r="F47" s="65">
        <v>351</v>
      </c>
      <c r="G47" s="64">
        <v>83</v>
      </c>
      <c r="H47" s="64">
        <v>77</v>
      </c>
      <c r="I47" s="64">
        <v>6</v>
      </c>
      <c r="J47" s="64">
        <v>272</v>
      </c>
      <c r="K47" s="64">
        <v>217</v>
      </c>
      <c r="L47" s="64">
        <v>55</v>
      </c>
      <c r="M47" s="65">
        <v>61</v>
      </c>
      <c r="N47" s="65">
        <v>-532</v>
      </c>
    </row>
    <row r="48" spans="1:14" ht="15" customHeight="1" x14ac:dyDescent="0.15">
      <c r="A48" s="79" t="s">
        <v>286</v>
      </c>
      <c r="B48" s="64">
        <v>44002</v>
      </c>
      <c r="C48" s="64">
        <v>49558</v>
      </c>
      <c r="D48" s="64">
        <v>55066</v>
      </c>
      <c r="E48" s="64">
        <v>104624</v>
      </c>
      <c r="F48" s="65">
        <v>356</v>
      </c>
      <c r="G48" s="64">
        <v>98</v>
      </c>
      <c r="H48" s="64">
        <v>86</v>
      </c>
      <c r="I48" s="64">
        <v>12</v>
      </c>
      <c r="J48" s="64">
        <v>335</v>
      </c>
      <c r="K48" s="64">
        <v>361</v>
      </c>
      <c r="L48" s="64">
        <v>-26</v>
      </c>
      <c r="M48" s="65">
        <v>-13</v>
      </c>
      <c r="N48" s="65">
        <v>-495</v>
      </c>
    </row>
    <row r="49" spans="1:14" ht="15" customHeight="1" x14ac:dyDescent="0.15">
      <c r="A49" s="79" t="s">
        <v>287</v>
      </c>
      <c r="B49" s="64">
        <v>44063</v>
      </c>
      <c r="C49" s="64">
        <v>49659</v>
      </c>
      <c r="D49" s="64">
        <v>55111</v>
      </c>
      <c r="E49" s="64">
        <v>104770</v>
      </c>
      <c r="F49" s="65">
        <v>371</v>
      </c>
      <c r="G49" s="64">
        <v>98</v>
      </c>
      <c r="H49" s="64">
        <v>71</v>
      </c>
      <c r="I49" s="64">
        <v>27</v>
      </c>
      <c r="J49" s="64">
        <v>551</v>
      </c>
      <c r="K49" s="64">
        <v>432</v>
      </c>
      <c r="L49" s="64">
        <v>119</v>
      </c>
      <c r="M49" s="65">
        <v>146</v>
      </c>
      <c r="N49" s="65">
        <v>-383</v>
      </c>
    </row>
    <row r="50" spans="1:14" ht="15" customHeight="1" x14ac:dyDescent="0.15">
      <c r="A50" s="79" t="s">
        <v>288</v>
      </c>
      <c r="B50" s="64">
        <v>44124</v>
      </c>
      <c r="C50" s="64">
        <v>49688</v>
      </c>
      <c r="D50" s="64">
        <v>55109</v>
      </c>
      <c r="E50" s="64">
        <v>104797</v>
      </c>
      <c r="F50" s="65">
        <v>380</v>
      </c>
      <c r="G50" s="64">
        <v>96</v>
      </c>
      <c r="H50" s="64">
        <v>97</v>
      </c>
      <c r="I50" s="64">
        <v>-1</v>
      </c>
      <c r="J50" s="64">
        <v>307</v>
      </c>
      <c r="K50" s="64">
        <v>279</v>
      </c>
      <c r="L50" s="64">
        <v>28</v>
      </c>
      <c r="M50" s="65">
        <v>27</v>
      </c>
      <c r="N50" s="65">
        <v>-347</v>
      </c>
    </row>
    <row r="51" spans="1:14" ht="15" customHeight="1" x14ac:dyDescent="0.15">
      <c r="A51" s="79" t="s">
        <v>289</v>
      </c>
      <c r="B51" s="64">
        <v>44145</v>
      </c>
      <c r="C51" s="64">
        <v>49744</v>
      </c>
      <c r="D51" s="64">
        <v>55162</v>
      </c>
      <c r="E51" s="64">
        <v>104906</v>
      </c>
      <c r="F51" s="65">
        <v>386</v>
      </c>
      <c r="G51" s="64">
        <v>102</v>
      </c>
      <c r="H51" s="64">
        <v>75</v>
      </c>
      <c r="I51" s="64">
        <v>27</v>
      </c>
      <c r="J51" s="64">
        <v>313</v>
      </c>
      <c r="K51" s="64">
        <v>230</v>
      </c>
      <c r="L51" s="64">
        <v>83</v>
      </c>
      <c r="M51" s="65">
        <v>109</v>
      </c>
      <c r="N51" s="65">
        <v>-327</v>
      </c>
    </row>
    <row r="52" spans="1:14" ht="15" customHeight="1" x14ac:dyDescent="0.15">
      <c r="A52" s="79" t="s">
        <v>290</v>
      </c>
      <c r="B52" s="64">
        <v>44143</v>
      </c>
      <c r="C52" s="64">
        <v>49754</v>
      </c>
      <c r="D52" s="64">
        <v>55181</v>
      </c>
      <c r="E52" s="64">
        <v>104935</v>
      </c>
      <c r="F52" s="65">
        <v>384</v>
      </c>
      <c r="G52" s="64">
        <v>112</v>
      </c>
      <c r="H52" s="64">
        <v>93</v>
      </c>
      <c r="I52" s="64">
        <v>19</v>
      </c>
      <c r="J52" s="64">
        <v>234</v>
      </c>
      <c r="K52" s="64">
        <v>224</v>
      </c>
      <c r="L52" s="64">
        <v>10</v>
      </c>
      <c r="M52" s="65">
        <v>29</v>
      </c>
      <c r="N52" s="65">
        <v>-287</v>
      </c>
    </row>
    <row r="53" spans="1:14" ht="15" customHeight="1" x14ac:dyDescent="0.15">
      <c r="A53" s="79" t="s">
        <v>291</v>
      </c>
      <c r="B53" s="64">
        <v>44133</v>
      </c>
      <c r="C53" s="64">
        <v>49806</v>
      </c>
      <c r="D53" s="64">
        <v>55207</v>
      </c>
      <c r="E53" s="64">
        <v>105013</v>
      </c>
      <c r="F53" s="65">
        <v>394</v>
      </c>
      <c r="G53" s="64">
        <v>92</v>
      </c>
      <c r="H53" s="64">
        <v>93</v>
      </c>
      <c r="I53" s="64">
        <v>-1</v>
      </c>
      <c r="J53" s="64">
        <v>264</v>
      </c>
      <c r="K53" s="64">
        <v>184</v>
      </c>
      <c r="L53" s="64">
        <v>80</v>
      </c>
      <c r="M53" s="65">
        <v>78</v>
      </c>
      <c r="N53" s="65">
        <v>-209</v>
      </c>
    </row>
    <row r="54" spans="1:14" ht="15" customHeight="1" x14ac:dyDescent="0.15">
      <c r="A54" s="79" t="s">
        <v>292</v>
      </c>
      <c r="B54" s="64">
        <v>44151</v>
      </c>
      <c r="C54" s="64">
        <v>49826</v>
      </c>
      <c r="D54" s="64">
        <v>55214</v>
      </c>
      <c r="E54" s="65">
        <v>105040</v>
      </c>
      <c r="F54" s="65">
        <v>402</v>
      </c>
      <c r="G54" s="64">
        <v>105</v>
      </c>
      <c r="H54" s="64">
        <v>108</v>
      </c>
      <c r="I54" s="64">
        <v>-3</v>
      </c>
      <c r="J54" s="64">
        <v>241</v>
      </c>
      <c r="K54" s="64">
        <v>211</v>
      </c>
      <c r="L54" s="64">
        <v>30</v>
      </c>
      <c r="M54" s="64">
        <v>27</v>
      </c>
      <c r="N54" s="65">
        <v>-207</v>
      </c>
    </row>
    <row r="55" spans="1:14" ht="15" customHeight="1" x14ac:dyDescent="0.15">
      <c r="A55" s="79" t="s">
        <v>293</v>
      </c>
      <c r="B55" s="64">
        <v>44153</v>
      </c>
      <c r="C55" s="64">
        <v>49836</v>
      </c>
      <c r="D55" s="64">
        <v>55247</v>
      </c>
      <c r="E55" s="65">
        <v>105083</v>
      </c>
      <c r="F55" s="65">
        <v>413</v>
      </c>
      <c r="G55" s="64">
        <v>89</v>
      </c>
      <c r="H55" s="64">
        <v>90</v>
      </c>
      <c r="I55" s="64">
        <v>-1</v>
      </c>
      <c r="J55" s="64">
        <v>270</v>
      </c>
      <c r="K55" s="64">
        <v>225</v>
      </c>
      <c r="L55" s="64">
        <v>45</v>
      </c>
      <c r="M55" s="64">
        <v>43</v>
      </c>
      <c r="N55" s="65">
        <v>-87</v>
      </c>
    </row>
    <row r="56" spans="1:14" ht="15" customHeight="1" x14ac:dyDescent="0.15">
      <c r="A56" s="79" t="s">
        <v>294</v>
      </c>
      <c r="B56" s="64">
        <v>43914</v>
      </c>
      <c r="C56" s="64">
        <v>49288</v>
      </c>
      <c r="D56" s="64">
        <v>54872</v>
      </c>
      <c r="E56" s="65">
        <v>104160</v>
      </c>
      <c r="F56" s="65">
        <v>422</v>
      </c>
      <c r="G56" s="64">
        <v>99</v>
      </c>
      <c r="H56" s="64">
        <v>77</v>
      </c>
      <c r="I56" s="64">
        <v>22</v>
      </c>
      <c r="J56" s="64">
        <v>1032</v>
      </c>
      <c r="K56" s="64">
        <v>1977</v>
      </c>
      <c r="L56" s="64">
        <v>-945</v>
      </c>
      <c r="M56" s="64">
        <v>-923</v>
      </c>
      <c r="N56" s="65">
        <v>192</v>
      </c>
    </row>
    <row r="57" spans="1:14" ht="15" customHeight="1" x14ac:dyDescent="0.15">
      <c r="A57" s="79" t="s">
        <v>295</v>
      </c>
      <c r="B57" s="64">
        <v>44291</v>
      </c>
      <c r="C57" s="64">
        <v>49592</v>
      </c>
      <c r="D57" s="64">
        <v>55148</v>
      </c>
      <c r="E57" s="65">
        <v>104740</v>
      </c>
      <c r="F57" s="65">
        <v>431</v>
      </c>
      <c r="G57" s="64">
        <v>96</v>
      </c>
      <c r="H57" s="64">
        <v>118</v>
      </c>
      <c r="I57" s="64">
        <v>-22</v>
      </c>
      <c r="J57" s="64">
        <v>1178</v>
      </c>
      <c r="K57" s="64">
        <v>575</v>
      </c>
      <c r="L57" s="64">
        <v>603</v>
      </c>
      <c r="M57" s="64">
        <v>580</v>
      </c>
      <c r="N57" s="65">
        <v>143</v>
      </c>
    </row>
    <row r="58" spans="1:14" ht="15" customHeight="1" x14ac:dyDescent="0.15">
      <c r="A58" s="79" t="s">
        <v>296</v>
      </c>
      <c r="B58" s="64">
        <v>44279</v>
      </c>
      <c r="C58" s="64">
        <v>49616</v>
      </c>
      <c r="D58" s="64">
        <v>55190</v>
      </c>
      <c r="E58" s="65">
        <v>104806</v>
      </c>
      <c r="F58" s="65">
        <v>430</v>
      </c>
      <c r="G58" s="64">
        <v>106</v>
      </c>
      <c r="H58" s="64">
        <v>98</v>
      </c>
      <c r="I58" s="64">
        <v>8</v>
      </c>
      <c r="J58" s="64">
        <v>287</v>
      </c>
      <c r="K58" s="64">
        <v>229</v>
      </c>
      <c r="L58" s="64">
        <v>58</v>
      </c>
      <c r="M58" s="64">
        <v>66</v>
      </c>
      <c r="N58" s="65">
        <v>230</v>
      </c>
    </row>
    <row r="59" spans="1:14" ht="15" customHeight="1" x14ac:dyDescent="0.15">
      <c r="A59" s="79" t="s">
        <v>297</v>
      </c>
      <c r="B59" s="64">
        <v>44304</v>
      </c>
      <c r="C59" s="64">
        <v>49645</v>
      </c>
      <c r="D59" s="64">
        <v>55201</v>
      </c>
      <c r="E59" s="65">
        <v>104846</v>
      </c>
      <c r="F59" s="65">
        <v>436</v>
      </c>
      <c r="G59" s="64">
        <v>96</v>
      </c>
      <c r="H59" s="64">
        <v>90</v>
      </c>
      <c r="I59" s="64">
        <v>6</v>
      </c>
      <c r="J59" s="64">
        <v>272</v>
      </c>
      <c r="K59" s="64">
        <v>238</v>
      </c>
      <c r="L59" s="64">
        <v>34</v>
      </c>
      <c r="M59" s="64">
        <v>40</v>
      </c>
      <c r="N59" s="65">
        <v>209</v>
      </c>
    </row>
    <row r="60" spans="1:14" ht="15" customHeight="1" x14ac:dyDescent="0.15">
      <c r="A60" s="79" t="s">
        <v>298</v>
      </c>
      <c r="B60" s="64">
        <v>44318</v>
      </c>
      <c r="C60" s="64">
        <v>49658</v>
      </c>
      <c r="D60" s="64">
        <v>55203</v>
      </c>
      <c r="E60" s="65">
        <v>104861</v>
      </c>
      <c r="F60" s="65">
        <v>431</v>
      </c>
      <c r="G60" s="64">
        <v>103</v>
      </c>
      <c r="H60" s="64">
        <v>80</v>
      </c>
      <c r="I60" s="64">
        <v>23</v>
      </c>
      <c r="J60" s="64">
        <v>295</v>
      </c>
      <c r="K60" s="64">
        <v>304</v>
      </c>
      <c r="L60" s="64">
        <v>-9</v>
      </c>
      <c r="M60" s="64">
        <v>15</v>
      </c>
      <c r="N60" s="65">
        <v>237</v>
      </c>
    </row>
    <row r="61" spans="1:14" ht="15" customHeight="1" x14ac:dyDescent="0.15">
      <c r="A61" s="79" t="s">
        <v>299</v>
      </c>
      <c r="B61" s="64">
        <v>44369</v>
      </c>
      <c r="C61" s="64">
        <v>49759</v>
      </c>
      <c r="D61" s="64">
        <v>55222</v>
      </c>
      <c r="E61" s="65">
        <v>104981</v>
      </c>
      <c r="F61" s="65">
        <v>445</v>
      </c>
      <c r="G61" s="64">
        <v>95</v>
      </c>
      <c r="H61" s="64">
        <v>82</v>
      </c>
      <c r="I61" s="64">
        <v>13</v>
      </c>
      <c r="J61" s="64">
        <v>529</v>
      </c>
      <c r="K61" s="64">
        <v>422</v>
      </c>
      <c r="L61" s="64">
        <v>107</v>
      </c>
      <c r="M61" s="64">
        <v>120</v>
      </c>
      <c r="N61" s="65">
        <v>211</v>
      </c>
    </row>
    <row r="62" spans="1:14" ht="15" customHeight="1" x14ac:dyDescent="0.15">
      <c r="A62" s="80" t="s">
        <v>300</v>
      </c>
      <c r="B62" s="67">
        <v>44404</v>
      </c>
      <c r="C62" s="67">
        <v>49808</v>
      </c>
      <c r="D62" s="67">
        <v>55262</v>
      </c>
      <c r="E62" s="67">
        <v>105070</v>
      </c>
      <c r="F62" s="67">
        <v>453</v>
      </c>
      <c r="G62" s="67">
        <v>84</v>
      </c>
      <c r="H62" s="67">
        <v>86</v>
      </c>
      <c r="I62" s="67">
        <v>-2</v>
      </c>
      <c r="J62" s="67">
        <v>292</v>
      </c>
      <c r="K62" s="67">
        <v>201</v>
      </c>
      <c r="L62" s="67">
        <v>91</v>
      </c>
      <c r="M62" s="67">
        <v>89</v>
      </c>
      <c r="N62" s="67">
        <v>273</v>
      </c>
    </row>
    <row r="63" spans="1:14" s="61" customFormat="1" ht="14.25" x14ac:dyDescent="0.15">
      <c r="A63" s="81" t="s">
        <v>109</v>
      </c>
      <c r="B63" s="64">
        <v>44409</v>
      </c>
      <c r="C63" s="64">
        <v>49832</v>
      </c>
      <c r="D63" s="64">
        <v>55284</v>
      </c>
      <c r="E63" s="64">
        <v>105116</v>
      </c>
      <c r="F63" s="65">
        <v>452</v>
      </c>
      <c r="G63" s="64">
        <v>81</v>
      </c>
      <c r="H63" s="64">
        <v>97</v>
      </c>
      <c r="I63" s="64">
        <v>-16</v>
      </c>
      <c r="J63" s="64">
        <v>282</v>
      </c>
      <c r="K63" s="64">
        <v>218</v>
      </c>
      <c r="L63" s="64">
        <v>64</v>
      </c>
      <c r="M63" s="64">
        <v>46</v>
      </c>
      <c r="N63" s="65">
        <v>210</v>
      </c>
    </row>
    <row r="64" spans="1:14" s="61" customFormat="1" ht="14.25" x14ac:dyDescent="0.15">
      <c r="A64" s="81" t="s">
        <v>110</v>
      </c>
      <c r="B64" s="64">
        <v>44426</v>
      </c>
      <c r="C64" s="64">
        <v>49861</v>
      </c>
      <c r="D64" s="64">
        <v>55296</v>
      </c>
      <c r="E64" s="64">
        <v>105157</v>
      </c>
      <c r="F64" s="65">
        <v>442</v>
      </c>
      <c r="G64" s="64">
        <v>114</v>
      </c>
      <c r="H64" s="64">
        <v>87</v>
      </c>
      <c r="I64" s="64">
        <v>27</v>
      </c>
      <c r="J64" s="64">
        <v>223</v>
      </c>
      <c r="K64" s="64">
        <v>206</v>
      </c>
      <c r="L64" s="64">
        <v>17</v>
      </c>
      <c r="M64" s="64">
        <v>41</v>
      </c>
      <c r="N64" s="65">
        <v>222</v>
      </c>
    </row>
    <row r="65" spans="1:14" s="61" customFormat="1" ht="14.25" x14ac:dyDescent="0.15">
      <c r="A65" s="81" t="s">
        <v>111</v>
      </c>
      <c r="B65" s="64">
        <v>44371</v>
      </c>
      <c r="C65" s="64">
        <v>49862</v>
      </c>
      <c r="D65" s="64">
        <v>55273</v>
      </c>
      <c r="E65" s="64">
        <v>105135</v>
      </c>
      <c r="F65" s="65">
        <v>441</v>
      </c>
      <c r="G65" s="64">
        <v>113</v>
      </c>
      <c r="H65" s="64">
        <v>118</v>
      </c>
      <c r="I65" s="64">
        <v>-5</v>
      </c>
      <c r="J65" s="64">
        <v>246</v>
      </c>
      <c r="K65" s="64">
        <v>261</v>
      </c>
      <c r="L65" s="64">
        <v>-15</v>
      </c>
      <c r="M65" s="64">
        <v>-22</v>
      </c>
      <c r="N65" s="65">
        <v>122</v>
      </c>
    </row>
    <row r="66" spans="1:14" s="61" customFormat="1" ht="14.25" x14ac:dyDescent="0.15">
      <c r="A66" s="81" t="s">
        <v>112</v>
      </c>
      <c r="B66" s="64">
        <v>44350</v>
      </c>
      <c r="C66" s="64">
        <v>49893</v>
      </c>
      <c r="D66" s="64">
        <v>55277</v>
      </c>
      <c r="E66" s="64">
        <v>105170</v>
      </c>
      <c r="F66" s="65">
        <v>441</v>
      </c>
      <c r="G66" s="64">
        <v>112</v>
      </c>
      <c r="H66" s="64">
        <v>120</v>
      </c>
      <c r="I66" s="64">
        <v>-8</v>
      </c>
      <c r="J66" s="64">
        <v>257</v>
      </c>
      <c r="K66" s="64">
        <v>211</v>
      </c>
      <c r="L66" s="64">
        <v>46</v>
      </c>
      <c r="M66" s="64">
        <v>35</v>
      </c>
      <c r="N66" s="65">
        <v>130</v>
      </c>
    </row>
    <row r="67" spans="1:14" s="61" customFormat="1" ht="14.25" x14ac:dyDescent="0.15">
      <c r="A67" s="81" t="s">
        <v>113</v>
      </c>
      <c r="B67" s="64">
        <v>44325</v>
      </c>
      <c r="C67" s="64">
        <v>49932</v>
      </c>
      <c r="D67" s="64">
        <v>55267</v>
      </c>
      <c r="E67" s="64">
        <v>105199</v>
      </c>
      <c r="F67" s="65">
        <v>436</v>
      </c>
      <c r="G67" s="64">
        <v>80</v>
      </c>
      <c r="H67" s="64">
        <v>102</v>
      </c>
      <c r="I67" s="64">
        <v>-22</v>
      </c>
      <c r="J67" s="64">
        <v>301</v>
      </c>
      <c r="K67" s="64">
        <v>248</v>
      </c>
      <c r="L67" s="64">
        <v>53</v>
      </c>
      <c r="M67" s="64">
        <v>29</v>
      </c>
      <c r="N67" s="65">
        <v>116</v>
      </c>
    </row>
    <row r="68" spans="1:14" s="62" customFormat="1" ht="14.25" x14ac:dyDescent="0.15">
      <c r="A68" s="82" t="s">
        <v>114</v>
      </c>
      <c r="B68" s="65">
        <v>44055</v>
      </c>
      <c r="C68" s="65">
        <v>49292</v>
      </c>
      <c r="D68" s="65">
        <v>54811</v>
      </c>
      <c r="E68" s="65">
        <v>104103</v>
      </c>
      <c r="F68" s="65">
        <v>433</v>
      </c>
      <c r="G68" s="65">
        <v>93</v>
      </c>
      <c r="H68" s="65">
        <v>117</v>
      </c>
      <c r="I68" s="65">
        <v>-24</v>
      </c>
      <c r="J68" s="65">
        <v>998</v>
      </c>
      <c r="K68" s="65">
        <v>2067</v>
      </c>
      <c r="L68" s="65">
        <v>-1069</v>
      </c>
      <c r="M68" s="65">
        <v>-1096</v>
      </c>
      <c r="N68" s="65">
        <v>-57</v>
      </c>
    </row>
    <row r="69" spans="1:14" s="61" customFormat="1" ht="14.25" x14ac:dyDescent="0.15">
      <c r="A69" s="81" t="s">
        <v>115</v>
      </c>
      <c r="B69" s="64">
        <v>44471</v>
      </c>
      <c r="C69" s="64">
        <v>49639</v>
      </c>
      <c r="D69" s="64">
        <v>55081</v>
      </c>
      <c r="E69" s="64">
        <v>104720</v>
      </c>
      <c r="F69" s="65">
        <v>431</v>
      </c>
      <c r="G69" s="64">
        <v>109</v>
      </c>
      <c r="H69" s="64">
        <v>105</v>
      </c>
      <c r="I69" s="64">
        <v>4</v>
      </c>
      <c r="J69" s="64">
        <v>1211</v>
      </c>
      <c r="K69" s="64">
        <v>596</v>
      </c>
      <c r="L69" s="64">
        <v>615</v>
      </c>
      <c r="M69" s="64">
        <v>617</v>
      </c>
      <c r="N69" s="65">
        <v>-20</v>
      </c>
    </row>
    <row r="70" spans="1:14" s="61" customFormat="1" ht="14.25" x14ac:dyDescent="0.15">
      <c r="A70" s="81" t="s">
        <v>116</v>
      </c>
      <c r="B70" s="68">
        <v>44493</v>
      </c>
      <c r="C70" s="68">
        <v>49690</v>
      </c>
      <c r="D70" s="68">
        <v>55092</v>
      </c>
      <c r="E70" s="68">
        <v>104782</v>
      </c>
      <c r="F70" s="68">
        <v>430</v>
      </c>
      <c r="G70" s="68">
        <v>101</v>
      </c>
      <c r="H70" s="68">
        <v>102</v>
      </c>
      <c r="I70" s="68">
        <v>-1</v>
      </c>
      <c r="J70" s="68">
        <v>329</v>
      </c>
      <c r="K70" s="68">
        <v>263</v>
      </c>
      <c r="L70" s="68">
        <v>66</v>
      </c>
      <c r="M70" s="68">
        <v>62</v>
      </c>
      <c r="N70" s="65">
        <v>-24</v>
      </c>
    </row>
    <row r="71" spans="1:14" s="61" customFormat="1" ht="14.25" x14ac:dyDescent="0.15">
      <c r="A71" s="81" t="s">
        <v>117</v>
      </c>
      <c r="B71" s="68">
        <v>44508</v>
      </c>
      <c r="C71" s="68">
        <v>49693</v>
      </c>
      <c r="D71" s="68">
        <v>55106</v>
      </c>
      <c r="E71" s="68">
        <v>104799</v>
      </c>
      <c r="F71" s="68">
        <v>428</v>
      </c>
      <c r="G71" s="68">
        <v>85</v>
      </c>
      <c r="H71" s="68">
        <v>78</v>
      </c>
      <c r="I71" s="68">
        <v>7</v>
      </c>
      <c r="J71" s="68">
        <v>277</v>
      </c>
      <c r="K71" s="68">
        <v>264</v>
      </c>
      <c r="L71" s="68">
        <v>13</v>
      </c>
      <c r="M71" s="68">
        <v>17</v>
      </c>
      <c r="N71" s="65">
        <v>-47</v>
      </c>
    </row>
    <row r="72" spans="1:14" s="61" customFormat="1" ht="14.25" x14ac:dyDescent="0.15">
      <c r="A72" s="81" t="s">
        <v>118</v>
      </c>
      <c r="B72" s="68">
        <v>44448</v>
      </c>
      <c r="C72" s="68">
        <v>49651</v>
      </c>
      <c r="D72" s="68">
        <v>55070</v>
      </c>
      <c r="E72" s="68">
        <v>104721</v>
      </c>
      <c r="F72" s="68">
        <v>423</v>
      </c>
      <c r="G72" s="68">
        <v>110</v>
      </c>
      <c r="H72" s="68">
        <v>110</v>
      </c>
      <c r="I72" s="68">
        <v>0</v>
      </c>
      <c r="J72" s="68">
        <v>313</v>
      </c>
      <c r="K72" s="68">
        <v>388</v>
      </c>
      <c r="L72" s="68">
        <v>-75</v>
      </c>
      <c r="M72" s="68">
        <v>-78</v>
      </c>
      <c r="N72" s="65">
        <v>-140</v>
      </c>
    </row>
    <row r="73" spans="1:14" s="61" customFormat="1" ht="14.25" x14ac:dyDescent="0.15">
      <c r="A73" s="81" t="s">
        <v>119</v>
      </c>
      <c r="B73" s="68">
        <v>44486</v>
      </c>
      <c r="C73" s="68">
        <v>49693</v>
      </c>
      <c r="D73" s="68">
        <v>55129</v>
      </c>
      <c r="E73" s="68">
        <v>104822</v>
      </c>
      <c r="F73" s="68">
        <v>433</v>
      </c>
      <c r="G73" s="68">
        <v>111</v>
      </c>
      <c r="H73" s="68">
        <v>96</v>
      </c>
      <c r="I73" s="68">
        <v>15</v>
      </c>
      <c r="J73" s="68">
        <v>458</v>
      </c>
      <c r="K73" s="68">
        <v>369</v>
      </c>
      <c r="L73" s="68">
        <v>89</v>
      </c>
      <c r="M73" s="68">
        <v>101</v>
      </c>
      <c r="N73" s="65">
        <v>-159</v>
      </c>
    </row>
    <row r="74" spans="1:14" s="61" customFormat="1" ht="14.25" x14ac:dyDescent="0.15">
      <c r="A74" s="81" t="s">
        <v>120</v>
      </c>
      <c r="B74" s="68">
        <v>44409</v>
      </c>
      <c r="C74" s="68">
        <v>49750</v>
      </c>
      <c r="D74" s="68">
        <v>55120</v>
      </c>
      <c r="E74" s="68">
        <v>104870</v>
      </c>
      <c r="F74" s="68">
        <v>420</v>
      </c>
      <c r="G74" s="68">
        <v>99</v>
      </c>
      <c r="H74" s="68">
        <v>80</v>
      </c>
      <c r="I74" s="68">
        <v>19</v>
      </c>
      <c r="J74" s="68">
        <v>326</v>
      </c>
      <c r="K74" s="68">
        <v>294</v>
      </c>
      <c r="L74" s="68">
        <v>32</v>
      </c>
      <c r="M74" s="68">
        <v>48</v>
      </c>
      <c r="N74" s="65">
        <v>-200</v>
      </c>
    </row>
    <row r="75" spans="1:14" s="61" customFormat="1" ht="14.25" x14ac:dyDescent="0.15">
      <c r="A75" s="81" t="s">
        <v>121</v>
      </c>
      <c r="B75" s="68">
        <v>44426</v>
      </c>
      <c r="C75" s="68">
        <v>49789</v>
      </c>
      <c r="D75" s="68">
        <v>55127</v>
      </c>
      <c r="E75" s="68">
        <v>104916</v>
      </c>
      <c r="F75" s="68">
        <v>423</v>
      </c>
      <c r="G75" s="68">
        <v>103</v>
      </c>
      <c r="H75" s="68">
        <v>99</v>
      </c>
      <c r="I75" s="68">
        <v>4</v>
      </c>
      <c r="J75" s="68">
        <v>267</v>
      </c>
      <c r="K75" s="68">
        <v>223</v>
      </c>
      <c r="L75" s="68">
        <v>44</v>
      </c>
      <c r="M75" s="68">
        <v>46</v>
      </c>
      <c r="N75" s="65">
        <v>-200</v>
      </c>
    </row>
    <row r="76" spans="1:14" s="61" customFormat="1" ht="14.25" x14ac:dyDescent="0.15">
      <c r="A76" s="81" t="s">
        <v>122</v>
      </c>
      <c r="B76" s="68">
        <v>44371</v>
      </c>
      <c r="C76" s="68">
        <v>49813</v>
      </c>
      <c r="D76" s="68">
        <v>55130</v>
      </c>
      <c r="E76" s="68">
        <v>104943</v>
      </c>
      <c r="F76" s="68">
        <v>415</v>
      </c>
      <c r="G76" s="68">
        <v>80</v>
      </c>
      <c r="H76" s="68">
        <v>89</v>
      </c>
      <c r="I76" s="68">
        <v>-9</v>
      </c>
      <c r="J76" s="68">
        <v>251</v>
      </c>
      <c r="K76" s="68">
        <v>212</v>
      </c>
      <c r="L76" s="68">
        <v>39</v>
      </c>
      <c r="M76" s="68">
        <v>27</v>
      </c>
      <c r="N76" s="65">
        <v>-214</v>
      </c>
    </row>
    <row r="77" spans="1:14" s="61" customFormat="1" ht="14.25" x14ac:dyDescent="0.15">
      <c r="A77" s="81" t="s">
        <v>123</v>
      </c>
      <c r="B77" s="68">
        <v>44350</v>
      </c>
      <c r="C77" s="68">
        <v>49872</v>
      </c>
      <c r="D77" s="68">
        <v>55149</v>
      </c>
      <c r="E77" s="68">
        <v>105021</v>
      </c>
      <c r="F77" s="68">
        <v>425</v>
      </c>
      <c r="G77" s="68">
        <v>108</v>
      </c>
      <c r="H77" s="68">
        <v>86</v>
      </c>
      <c r="I77" s="69">
        <v>22</v>
      </c>
      <c r="J77" s="69">
        <v>242</v>
      </c>
      <c r="K77" s="69">
        <v>184</v>
      </c>
      <c r="L77" s="69">
        <v>58</v>
      </c>
      <c r="M77" s="69">
        <v>78</v>
      </c>
      <c r="N77" s="65">
        <v>-114</v>
      </c>
    </row>
    <row r="78" spans="1:14" s="61" customFormat="1" ht="14.25" x14ac:dyDescent="0.15">
      <c r="A78" s="83" t="s">
        <v>124</v>
      </c>
      <c r="B78" s="64">
        <v>44325</v>
      </c>
      <c r="C78" s="64">
        <v>49871</v>
      </c>
      <c r="D78" s="64">
        <v>55128</v>
      </c>
      <c r="E78" s="64">
        <v>104999</v>
      </c>
      <c r="F78" s="65">
        <v>465</v>
      </c>
      <c r="G78" s="64">
        <v>88</v>
      </c>
      <c r="H78" s="64">
        <v>98</v>
      </c>
      <c r="I78" s="64">
        <v>-10</v>
      </c>
      <c r="J78" s="64">
        <v>240</v>
      </c>
      <c r="K78" s="64">
        <v>262</v>
      </c>
      <c r="L78" s="64">
        <v>-22</v>
      </c>
      <c r="M78" s="64">
        <v>-34</v>
      </c>
      <c r="N78" s="65">
        <v>-174</v>
      </c>
    </row>
    <row r="79" spans="1:14" s="61" customFormat="1" ht="14.25" x14ac:dyDescent="0.15">
      <c r="A79" s="83" t="s">
        <v>125</v>
      </c>
      <c r="B79" s="64">
        <v>44055</v>
      </c>
      <c r="C79" s="64">
        <v>49867</v>
      </c>
      <c r="D79" s="64">
        <v>55088</v>
      </c>
      <c r="E79" s="64">
        <v>104955</v>
      </c>
      <c r="F79" s="65">
        <v>464</v>
      </c>
      <c r="G79" s="64">
        <v>84</v>
      </c>
      <c r="H79" s="64">
        <v>103</v>
      </c>
      <c r="I79" s="64">
        <v>-19</v>
      </c>
      <c r="J79" s="64">
        <v>265</v>
      </c>
      <c r="K79" s="64">
        <v>288</v>
      </c>
      <c r="L79" s="64">
        <v>-23</v>
      </c>
      <c r="M79" s="64">
        <v>-44</v>
      </c>
      <c r="N79" s="65">
        <v>-247</v>
      </c>
    </row>
    <row r="80" spans="1:14" s="61" customFormat="1" ht="14.25" x14ac:dyDescent="0.15">
      <c r="A80" s="83" t="s">
        <v>126</v>
      </c>
      <c r="B80" s="64">
        <v>44471</v>
      </c>
      <c r="C80" s="64">
        <v>49216</v>
      </c>
      <c r="D80" s="64">
        <v>54545</v>
      </c>
      <c r="E80" s="64">
        <v>103761</v>
      </c>
      <c r="F80" s="65">
        <v>462</v>
      </c>
      <c r="G80" s="64">
        <v>82</v>
      </c>
      <c r="H80" s="64">
        <v>116</v>
      </c>
      <c r="I80" s="64">
        <v>-34</v>
      </c>
      <c r="J80" s="64">
        <v>987</v>
      </c>
      <c r="K80" s="64">
        <v>2146</v>
      </c>
      <c r="L80" s="64">
        <v>-1159</v>
      </c>
      <c r="M80" s="64">
        <v>-1194</v>
      </c>
      <c r="N80" s="65">
        <v>-347</v>
      </c>
    </row>
    <row r="81" spans="1:14" s="61" customFormat="1" ht="14.25" x14ac:dyDescent="0.15">
      <c r="A81" s="83" t="s">
        <v>127</v>
      </c>
      <c r="B81" s="64">
        <v>44493</v>
      </c>
      <c r="C81" s="64">
        <v>49642</v>
      </c>
      <c r="D81" s="64">
        <v>54804</v>
      </c>
      <c r="E81" s="64">
        <v>104446</v>
      </c>
      <c r="F81" s="65">
        <v>464</v>
      </c>
      <c r="G81" s="64">
        <v>92</v>
      </c>
      <c r="H81" s="64">
        <v>110</v>
      </c>
      <c r="I81" s="64">
        <v>-18</v>
      </c>
      <c r="J81" s="64">
        <v>1250</v>
      </c>
      <c r="K81" s="64">
        <v>545</v>
      </c>
      <c r="L81" s="64">
        <v>705</v>
      </c>
      <c r="M81" s="64">
        <v>685</v>
      </c>
      <c r="N81" s="65">
        <v>-279</v>
      </c>
    </row>
    <row r="82" spans="1:14" s="61" customFormat="1" ht="14.25" x14ac:dyDescent="0.15">
      <c r="A82" s="83" t="s">
        <v>128</v>
      </c>
      <c r="B82" s="64">
        <v>44508</v>
      </c>
      <c r="C82" s="64">
        <v>49642</v>
      </c>
      <c r="D82" s="64">
        <v>54821</v>
      </c>
      <c r="E82" s="64">
        <v>104463</v>
      </c>
      <c r="F82" s="65">
        <v>469</v>
      </c>
      <c r="G82" s="64">
        <v>108</v>
      </c>
      <c r="H82" s="64">
        <v>95</v>
      </c>
      <c r="I82" s="64">
        <v>13</v>
      </c>
      <c r="J82" s="64">
        <v>337</v>
      </c>
      <c r="K82" s="64">
        <v>332</v>
      </c>
      <c r="L82" s="64">
        <v>5</v>
      </c>
      <c r="M82" s="64">
        <v>17</v>
      </c>
      <c r="N82" s="65">
        <v>-326</v>
      </c>
    </row>
    <row r="83" spans="1:14" s="61" customFormat="1" ht="14.25" x14ac:dyDescent="0.15">
      <c r="A83" s="83" t="s">
        <v>129</v>
      </c>
      <c r="B83" s="64">
        <v>44448</v>
      </c>
      <c r="C83" s="64">
        <v>49639</v>
      </c>
      <c r="D83" s="64">
        <v>54820</v>
      </c>
      <c r="E83" s="64">
        <v>104459</v>
      </c>
      <c r="F83" s="65">
        <v>480</v>
      </c>
      <c r="G83" s="64">
        <v>101</v>
      </c>
      <c r="H83" s="64">
        <v>68</v>
      </c>
      <c r="I83" s="64">
        <v>33</v>
      </c>
      <c r="J83" s="64">
        <v>213</v>
      </c>
      <c r="K83" s="64">
        <v>248</v>
      </c>
      <c r="L83" s="64">
        <v>-35</v>
      </c>
      <c r="M83" s="64">
        <v>-4</v>
      </c>
      <c r="N83" s="65">
        <v>-348</v>
      </c>
    </row>
    <row r="84" spans="1:14" s="61" customFormat="1" ht="14.25" x14ac:dyDescent="0.15">
      <c r="A84" s="83" t="s">
        <v>130</v>
      </c>
      <c r="B84" s="64">
        <v>44486</v>
      </c>
      <c r="C84" s="64">
        <v>49612</v>
      </c>
      <c r="D84" s="64">
        <v>54806</v>
      </c>
      <c r="E84" s="64">
        <v>104418</v>
      </c>
      <c r="F84" s="65">
        <v>470</v>
      </c>
      <c r="G84" s="64">
        <v>92</v>
      </c>
      <c r="H84" s="64">
        <v>83</v>
      </c>
      <c r="I84" s="64">
        <v>9</v>
      </c>
      <c r="J84" s="64">
        <v>284</v>
      </c>
      <c r="K84" s="64">
        <v>333</v>
      </c>
      <c r="L84" s="64">
        <v>-49</v>
      </c>
      <c r="M84" s="64">
        <v>-41</v>
      </c>
      <c r="N84" s="65">
        <v>-312</v>
      </c>
    </row>
    <row r="85" spans="1:14" s="61" customFormat="1" ht="14.25" x14ac:dyDescent="0.15">
      <c r="A85" s="83" t="s">
        <v>131</v>
      </c>
      <c r="B85" s="64">
        <v>44538</v>
      </c>
      <c r="C85" s="64">
        <v>49709</v>
      </c>
      <c r="D85" s="64">
        <v>54860</v>
      </c>
      <c r="E85" s="64">
        <v>104569</v>
      </c>
      <c r="F85" s="65">
        <v>480</v>
      </c>
      <c r="G85" s="64">
        <v>99</v>
      </c>
      <c r="H85" s="64">
        <v>82</v>
      </c>
      <c r="I85" s="64">
        <v>17</v>
      </c>
      <c r="J85" s="64">
        <v>487</v>
      </c>
      <c r="K85" s="64">
        <v>351</v>
      </c>
      <c r="L85" s="64">
        <v>136</v>
      </c>
      <c r="M85" s="64">
        <v>151</v>
      </c>
      <c r="N85" s="65">
        <v>-263</v>
      </c>
    </row>
    <row r="86" spans="1:14" s="61" customFormat="1" ht="14.25" x14ac:dyDescent="0.15">
      <c r="A86" s="84" t="s">
        <v>132</v>
      </c>
      <c r="B86" s="70">
        <v>44539</v>
      </c>
      <c r="C86" s="70">
        <v>49701</v>
      </c>
      <c r="D86" s="70">
        <v>54858</v>
      </c>
      <c r="E86" s="70">
        <v>104559</v>
      </c>
      <c r="F86" s="70">
        <v>479</v>
      </c>
      <c r="G86" s="70">
        <v>82</v>
      </c>
      <c r="H86" s="70">
        <v>77</v>
      </c>
      <c r="I86" s="70">
        <v>5</v>
      </c>
      <c r="J86" s="70">
        <v>289</v>
      </c>
      <c r="K86" s="70">
        <v>302</v>
      </c>
      <c r="L86" s="70">
        <v>-13</v>
      </c>
      <c r="M86" s="70">
        <v>-10</v>
      </c>
      <c r="N86" s="70">
        <v>-322</v>
      </c>
    </row>
    <row r="87" spans="1:14" s="61" customFormat="1" ht="14.25" x14ac:dyDescent="0.15">
      <c r="A87" s="83" t="s">
        <v>133</v>
      </c>
      <c r="B87" s="64">
        <v>44528</v>
      </c>
      <c r="C87" s="64">
        <v>49738</v>
      </c>
      <c r="D87" s="64">
        <v>54865</v>
      </c>
      <c r="E87" s="64">
        <v>104603</v>
      </c>
      <c r="F87" s="65">
        <v>475</v>
      </c>
      <c r="G87" s="64">
        <v>105</v>
      </c>
      <c r="H87" s="64">
        <v>99</v>
      </c>
      <c r="I87" s="64">
        <v>6</v>
      </c>
      <c r="J87" s="64">
        <v>320</v>
      </c>
      <c r="K87" s="64">
        <v>280</v>
      </c>
      <c r="L87" s="64">
        <v>40</v>
      </c>
      <c r="M87" s="64">
        <v>44</v>
      </c>
      <c r="N87" s="65">
        <v>-324</v>
      </c>
    </row>
    <row r="88" spans="1:14" s="61" customFormat="1" ht="14.25" x14ac:dyDescent="0.15">
      <c r="A88" s="83" t="s">
        <v>134</v>
      </c>
      <c r="B88" s="64">
        <v>44521</v>
      </c>
      <c r="C88" s="64">
        <v>49755</v>
      </c>
      <c r="D88" s="64">
        <v>54849</v>
      </c>
      <c r="E88" s="64">
        <v>104604</v>
      </c>
      <c r="F88" s="65">
        <v>474</v>
      </c>
      <c r="G88" s="64">
        <v>75</v>
      </c>
      <c r="H88" s="64">
        <v>84</v>
      </c>
      <c r="I88" s="64">
        <v>-9</v>
      </c>
      <c r="J88" s="64">
        <v>226</v>
      </c>
      <c r="K88" s="64">
        <v>214</v>
      </c>
      <c r="L88" s="64">
        <v>12</v>
      </c>
      <c r="M88" s="64">
        <v>1</v>
      </c>
      <c r="N88" s="65">
        <v>-351</v>
      </c>
    </row>
    <row r="89" spans="1:14" s="61" customFormat="1" ht="14.25" x14ac:dyDescent="0.15">
      <c r="A89" s="83" t="s">
        <v>135</v>
      </c>
      <c r="B89" s="64">
        <v>44611</v>
      </c>
      <c r="C89" s="64">
        <v>49758</v>
      </c>
      <c r="D89" s="64">
        <v>54867</v>
      </c>
      <c r="E89" s="64">
        <v>104625</v>
      </c>
      <c r="F89" s="65">
        <v>486</v>
      </c>
      <c r="G89" s="64">
        <v>95</v>
      </c>
      <c r="H89" s="64">
        <v>94</v>
      </c>
      <c r="I89" s="64">
        <v>1</v>
      </c>
      <c r="J89" s="64">
        <v>242</v>
      </c>
      <c r="K89" s="64">
        <v>220</v>
      </c>
      <c r="L89" s="64">
        <v>22</v>
      </c>
      <c r="M89" s="64">
        <v>21</v>
      </c>
      <c r="N89" s="65">
        <v>-408</v>
      </c>
    </row>
    <row r="90" spans="1:14" s="61" customFormat="1" ht="14.25" x14ac:dyDescent="0.15">
      <c r="A90" s="83" t="s">
        <v>136</v>
      </c>
      <c r="B90" s="64">
        <v>44599</v>
      </c>
      <c r="C90" s="64">
        <v>49746</v>
      </c>
      <c r="D90" s="64">
        <v>54871</v>
      </c>
      <c r="E90" s="64">
        <v>104617</v>
      </c>
      <c r="F90" s="65">
        <v>486</v>
      </c>
      <c r="G90" s="64">
        <v>94</v>
      </c>
      <c r="H90" s="64">
        <v>113</v>
      </c>
      <c r="I90" s="64">
        <v>-19</v>
      </c>
      <c r="J90" s="64">
        <v>251</v>
      </c>
      <c r="K90" s="64">
        <v>239</v>
      </c>
      <c r="L90" s="64">
        <v>12</v>
      </c>
      <c r="M90" s="64">
        <v>-8</v>
      </c>
      <c r="N90" s="65">
        <v>-382</v>
      </c>
    </row>
    <row r="91" spans="1:14" s="61" customFormat="1" ht="14.25" x14ac:dyDescent="0.15">
      <c r="A91" s="83" t="s">
        <v>137</v>
      </c>
      <c r="B91" s="64">
        <v>44571</v>
      </c>
      <c r="C91" s="64">
        <v>49724</v>
      </c>
      <c r="D91" s="64">
        <v>54817</v>
      </c>
      <c r="E91" s="64">
        <v>104541</v>
      </c>
      <c r="F91" s="65">
        <v>483</v>
      </c>
      <c r="G91" s="64">
        <v>84</v>
      </c>
      <c r="H91" s="64">
        <v>106</v>
      </c>
      <c r="I91" s="64">
        <v>-22</v>
      </c>
      <c r="J91" s="64">
        <v>263</v>
      </c>
      <c r="K91" s="64">
        <v>315</v>
      </c>
      <c r="L91" s="64">
        <v>-52</v>
      </c>
      <c r="M91" s="64">
        <v>-76</v>
      </c>
      <c r="N91" s="65">
        <v>-414</v>
      </c>
    </row>
    <row r="92" spans="1:14" s="61" customFormat="1" ht="14.25" x14ac:dyDescent="0.15">
      <c r="A92" s="83" t="s">
        <v>138</v>
      </c>
      <c r="B92" s="64">
        <v>44239</v>
      </c>
      <c r="C92" s="64">
        <v>49117</v>
      </c>
      <c r="D92" s="64">
        <v>54253</v>
      </c>
      <c r="E92" s="64">
        <v>103370</v>
      </c>
      <c r="F92" s="65">
        <v>466</v>
      </c>
      <c r="G92" s="64">
        <v>89</v>
      </c>
      <c r="H92" s="64">
        <v>106</v>
      </c>
      <c r="I92" s="64">
        <v>-17</v>
      </c>
      <c r="J92" s="64">
        <v>950</v>
      </c>
      <c r="K92" s="64">
        <v>2103</v>
      </c>
      <c r="L92" s="64">
        <v>-1153</v>
      </c>
      <c r="M92" s="64">
        <v>-1171</v>
      </c>
      <c r="N92" s="65">
        <v>-391</v>
      </c>
    </row>
    <row r="93" spans="1:14" s="61" customFormat="1" ht="14.25" x14ac:dyDescent="0.15">
      <c r="A93" s="83" t="s">
        <v>139</v>
      </c>
      <c r="B93" s="64">
        <v>44707</v>
      </c>
      <c r="C93" s="64">
        <v>49527</v>
      </c>
      <c r="D93" s="64">
        <v>54563</v>
      </c>
      <c r="E93" s="64">
        <v>104090</v>
      </c>
      <c r="F93" s="65">
        <v>477</v>
      </c>
      <c r="G93" s="64">
        <v>91</v>
      </c>
      <c r="H93" s="64">
        <v>112</v>
      </c>
      <c r="I93" s="64">
        <v>-21</v>
      </c>
      <c r="J93" s="64">
        <v>1257</v>
      </c>
      <c r="K93" s="64">
        <v>514</v>
      </c>
      <c r="L93" s="64">
        <v>743</v>
      </c>
      <c r="M93" s="64">
        <v>720</v>
      </c>
      <c r="N93" s="65">
        <v>-356</v>
      </c>
    </row>
    <row r="94" spans="1:14" s="61" customFormat="1" ht="14.25" x14ac:dyDescent="0.15">
      <c r="A94" s="83" t="s">
        <v>140</v>
      </c>
      <c r="B94" s="64">
        <v>44738</v>
      </c>
      <c r="C94" s="64">
        <v>49553</v>
      </c>
      <c r="D94" s="64">
        <v>54609</v>
      </c>
      <c r="E94" s="64">
        <v>104162</v>
      </c>
      <c r="F94" s="65">
        <v>476</v>
      </c>
      <c r="G94" s="64">
        <v>82</v>
      </c>
      <c r="H94" s="64">
        <v>96</v>
      </c>
      <c r="I94" s="64">
        <v>-14</v>
      </c>
      <c r="J94" s="64">
        <v>297</v>
      </c>
      <c r="K94" s="64">
        <v>210</v>
      </c>
      <c r="L94" s="64">
        <v>87</v>
      </c>
      <c r="M94" s="64">
        <v>72</v>
      </c>
      <c r="N94" s="65">
        <v>-301</v>
      </c>
    </row>
    <row r="95" spans="1:14" s="61" customFormat="1" ht="14.25" x14ac:dyDescent="0.15">
      <c r="A95" s="83" t="s">
        <v>141</v>
      </c>
      <c r="B95" s="64">
        <v>44738</v>
      </c>
      <c r="C95" s="64">
        <v>49584</v>
      </c>
      <c r="D95" s="64">
        <v>54576</v>
      </c>
      <c r="E95" s="64">
        <v>104160</v>
      </c>
      <c r="F95" s="65">
        <v>473</v>
      </c>
      <c r="G95" s="64">
        <v>87</v>
      </c>
      <c r="H95" s="64">
        <v>91</v>
      </c>
      <c r="I95" s="64">
        <v>-4</v>
      </c>
      <c r="J95" s="64">
        <v>239</v>
      </c>
      <c r="K95" s="64">
        <v>235</v>
      </c>
      <c r="L95" s="64">
        <v>4</v>
      </c>
      <c r="M95" s="64">
        <v>-2</v>
      </c>
      <c r="N95" s="65">
        <v>-299</v>
      </c>
    </row>
    <row r="96" spans="1:14" s="61" customFormat="1" ht="14.25" x14ac:dyDescent="0.15">
      <c r="A96" s="83" t="s">
        <v>142</v>
      </c>
      <c r="B96" s="64">
        <v>44723</v>
      </c>
      <c r="C96" s="64">
        <v>49579</v>
      </c>
      <c r="D96" s="64">
        <v>54576</v>
      </c>
      <c r="E96" s="64">
        <v>104155</v>
      </c>
      <c r="F96" s="65">
        <v>458</v>
      </c>
      <c r="G96" s="64">
        <v>111</v>
      </c>
      <c r="H96" s="64">
        <v>85</v>
      </c>
      <c r="I96" s="64">
        <v>26</v>
      </c>
      <c r="J96" s="64">
        <v>315</v>
      </c>
      <c r="K96" s="64">
        <v>344</v>
      </c>
      <c r="L96" s="64">
        <v>-29</v>
      </c>
      <c r="M96" s="64">
        <v>-5</v>
      </c>
      <c r="N96" s="65">
        <v>-263</v>
      </c>
    </row>
    <row r="97" spans="1:14" s="61" customFormat="1" ht="14.25" x14ac:dyDescent="0.15">
      <c r="A97" s="83" t="s">
        <v>143</v>
      </c>
      <c r="B97" s="64">
        <v>44753</v>
      </c>
      <c r="C97" s="64">
        <v>49636</v>
      </c>
      <c r="D97" s="64">
        <v>54579</v>
      </c>
      <c r="E97" s="64">
        <v>104215</v>
      </c>
      <c r="F97" s="65">
        <v>470</v>
      </c>
      <c r="G97" s="64">
        <v>94</v>
      </c>
      <c r="H97" s="64">
        <v>107</v>
      </c>
      <c r="I97" s="64">
        <v>-13</v>
      </c>
      <c r="J97" s="64">
        <v>429</v>
      </c>
      <c r="K97" s="64">
        <v>354</v>
      </c>
      <c r="L97" s="64">
        <v>75</v>
      </c>
      <c r="M97" s="64">
        <v>60</v>
      </c>
      <c r="N97" s="65">
        <v>-354</v>
      </c>
    </row>
    <row r="98" spans="1:14" s="62" customFormat="1" ht="14.25" x14ac:dyDescent="0.15">
      <c r="A98" s="85" t="s">
        <v>144</v>
      </c>
      <c r="B98" s="65">
        <v>44782</v>
      </c>
      <c r="C98" s="65">
        <v>49640</v>
      </c>
      <c r="D98" s="65">
        <v>54593</v>
      </c>
      <c r="E98" s="65">
        <v>104233</v>
      </c>
      <c r="F98" s="65">
        <v>476</v>
      </c>
      <c r="G98" s="65">
        <v>91</v>
      </c>
      <c r="H98" s="65">
        <v>99</v>
      </c>
      <c r="I98" s="65">
        <v>-8</v>
      </c>
      <c r="J98" s="65">
        <v>288</v>
      </c>
      <c r="K98" s="65">
        <v>260</v>
      </c>
      <c r="L98" s="65">
        <v>28</v>
      </c>
      <c r="M98" s="65">
        <v>18</v>
      </c>
      <c r="N98" s="65">
        <v>-326</v>
      </c>
    </row>
    <row r="99" spans="1:14" s="61" customFormat="1" ht="14.25" x14ac:dyDescent="0.15">
      <c r="A99" s="83" t="s">
        <v>145</v>
      </c>
      <c r="B99" s="64">
        <v>44820</v>
      </c>
      <c r="C99" s="64">
        <v>49706</v>
      </c>
      <c r="D99" s="64">
        <v>54630</v>
      </c>
      <c r="E99" s="64">
        <v>104336</v>
      </c>
      <c r="F99" s="65">
        <v>473</v>
      </c>
      <c r="G99" s="64">
        <v>94</v>
      </c>
      <c r="H99" s="64">
        <v>109</v>
      </c>
      <c r="I99" s="64">
        <v>-15</v>
      </c>
      <c r="J99" s="64">
        <v>334</v>
      </c>
      <c r="K99" s="64">
        <v>214</v>
      </c>
      <c r="L99" s="64">
        <v>120</v>
      </c>
      <c r="M99" s="64">
        <v>103</v>
      </c>
      <c r="N99" s="65">
        <v>-267</v>
      </c>
    </row>
    <row r="100" spans="1:14" s="61" customFormat="1" ht="14.25" x14ac:dyDescent="0.15">
      <c r="A100" s="83" t="s">
        <v>146</v>
      </c>
      <c r="B100" s="64">
        <v>44842</v>
      </c>
      <c r="C100" s="64">
        <v>49757</v>
      </c>
      <c r="D100" s="64">
        <v>54631</v>
      </c>
      <c r="E100" s="64">
        <v>104388</v>
      </c>
      <c r="F100" s="65">
        <v>464</v>
      </c>
      <c r="G100" s="64">
        <v>91</v>
      </c>
      <c r="H100" s="64">
        <v>82</v>
      </c>
      <c r="I100" s="64">
        <v>9</v>
      </c>
      <c r="J100" s="64">
        <v>217</v>
      </c>
      <c r="K100" s="64">
        <v>172</v>
      </c>
      <c r="L100" s="64">
        <v>45</v>
      </c>
      <c r="M100" s="64">
        <v>52</v>
      </c>
      <c r="N100" s="65">
        <v>-216</v>
      </c>
    </row>
    <row r="101" spans="1:14" s="61" customFormat="1" ht="14.25" x14ac:dyDescent="0.15">
      <c r="A101" s="83" t="s">
        <v>147</v>
      </c>
      <c r="B101" s="64">
        <v>44836</v>
      </c>
      <c r="C101" s="64">
        <v>49748</v>
      </c>
      <c r="D101" s="64">
        <v>54642</v>
      </c>
      <c r="E101" s="64">
        <v>104390</v>
      </c>
      <c r="F101" s="65">
        <v>468</v>
      </c>
      <c r="G101" s="64">
        <v>103</v>
      </c>
      <c r="H101" s="64">
        <v>123</v>
      </c>
      <c r="I101" s="64">
        <v>-20</v>
      </c>
      <c r="J101" s="64">
        <v>249</v>
      </c>
      <c r="K101" s="64">
        <v>225</v>
      </c>
      <c r="L101" s="64">
        <v>24</v>
      </c>
      <c r="M101" s="64">
        <v>2</v>
      </c>
      <c r="N101" s="65">
        <v>-235</v>
      </c>
    </row>
    <row r="102" spans="1:14" s="61" customFormat="1" ht="14.25" x14ac:dyDescent="0.15">
      <c r="A102" s="83" t="s">
        <v>148</v>
      </c>
      <c r="B102" s="64">
        <v>44812</v>
      </c>
      <c r="C102" s="64">
        <v>49752</v>
      </c>
      <c r="D102" s="64">
        <v>54630</v>
      </c>
      <c r="E102" s="64">
        <v>104382</v>
      </c>
      <c r="F102" s="65">
        <v>467</v>
      </c>
      <c r="G102" s="64">
        <v>107</v>
      </c>
      <c r="H102" s="64">
        <v>121</v>
      </c>
      <c r="I102" s="64">
        <v>-14</v>
      </c>
      <c r="J102" s="64">
        <v>259</v>
      </c>
      <c r="K102" s="64">
        <v>252</v>
      </c>
      <c r="L102" s="64">
        <v>7</v>
      </c>
      <c r="M102" s="64">
        <v>-8</v>
      </c>
      <c r="N102" s="65">
        <v>-235</v>
      </c>
    </row>
    <row r="103" spans="1:14" s="61" customFormat="1" ht="14.25" x14ac:dyDescent="0.15">
      <c r="A103" s="83" t="s">
        <v>149</v>
      </c>
      <c r="B103" s="64">
        <v>44770</v>
      </c>
      <c r="C103" s="64">
        <v>49711</v>
      </c>
      <c r="D103" s="64">
        <v>54590</v>
      </c>
      <c r="E103" s="64">
        <v>104301</v>
      </c>
      <c r="F103" s="65">
        <v>460</v>
      </c>
      <c r="G103" s="64">
        <v>79</v>
      </c>
      <c r="H103" s="64">
        <v>96</v>
      </c>
      <c r="I103" s="64">
        <v>-17</v>
      </c>
      <c r="J103" s="64">
        <v>241</v>
      </c>
      <c r="K103" s="64">
        <v>303</v>
      </c>
      <c r="L103" s="64">
        <v>-62</v>
      </c>
      <c r="M103" s="64">
        <v>-81</v>
      </c>
      <c r="N103" s="65">
        <v>-240</v>
      </c>
    </row>
    <row r="104" spans="1:14" s="61" customFormat="1" ht="14.25" x14ac:dyDescent="0.15">
      <c r="A104" s="83" t="s">
        <v>150</v>
      </c>
      <c r="B104" s="64">
        <v>44437</v>
      </c>
      <c r="C104" s="64">
        <v>49036</v>
      </c>
      <c r="D104" s="64">
        <v>54096</v>
      </c>
      <c r="E104" s="64">
        <v>103132</v>
      </c>
      <c r="F104" s="65">
        <v>474</v>
      </c>
      <c r="G104" s="64">
        <v>100</v>
      </c>
      <c r="H104" s="64">
        <v>116</v>
      </c>
      <c r="I104" s="64">
        <v>-16</v>
      </c>
      <c r="J104" s="64">
        <v>1000</v>
      </c>
      <c r="K104" s="64">
        <v>2152</v>
      </c>
      <c r="L104" s="64">
        <v>-1152</v>
      </c>
      <c r="M104" s="64">
        <v>-1169</v>
      </c>
      <c r="N104" s="65">
        <v>-238</v>
      </c>
    </row>
    <row r="105" spans="1:14" s="61" customFormat="1" ht="14.25" x14ac:dyDescent="0.15">
      <c r="A105" s="83" t="s">
        <v>151</v>
      </c>
      <c r="B105" s="64">
        <v>44815</v>
      </c>
      <c r="C105" s="64">
        <v>49354</v>
      </c>
      <c r="D105" s="64">
        <v>54345</v>
      </c>
      <c r="E105" s="64">
        <v>103699</v>
      </c>
      <c r="F105" s="65">
        <v>475</v>
      </c>
      <c r="G105" s="64">
        <v>83</v>
      </c>
      <c r="H105" s="64">
        <v>107</v>
      </c>
      <c r="I105" s="64">
        <v>-24</v>
      </c>
      <c r="J105" s="64">
        <v>1064</v>
      </c>
      <c r="K105" s="64">
        <v>471</v>
      </c>
      <c r="L105" s="64">
        <v>593</v>
      </c>
      <c r="M105" s="64">
        <v>567</v>
      </c>
      <c r="N105" s="65">
        <v>-391</v>
      </c>
    </row>
    <row r="106" spans="1:14" s="61" customFormat="1" ht="14.25" x14ac:dyDescent="0.15">
      <c r="A106" s="83" t="s">
        <v>152</v>
      </c>
      <c r="B106" s="64">
        <v>44856</v>
      </c>
      <c r="C106" s="64">
        <v>49358</v>
      </c>
      <c r="D106" s="64">
        <v>54336</v>
      </c>
      <c r="E106" s="64">
        <v>103694</v>
      </c>
      <c r="F106" s="65">
        <v>477</v>
      </c>
      <c r="G106" s="64">
        <v>79</v>
      </c>
      <c r="H106" s="64">
        <v>104</v>
      </c>
      <c r="I106" s="64">
        <v>-25</v>
      </c>
      <c r="J106" s="64">
        <v>264</v>
      </c>
      <c r="K106" s="64">
        <v>243</v>
      </c>
      <c r="L106" s="64">
        <v>21</v>
      </c>
      <c r="M106" s="64">
        <v>-5</v>
      </c>
      <c r="N106" s="65">
        <v>-468</v>
      </c>
    </row>
    <row r="107" spans="1:14" s="61" customFormat="1" ht="14.25" x14ac:dyDescent="0.15">
      <c r="A107" s="83" t="s">
        <v>153</v>
      </c>
      <c r="B107" s="64">
        <v>44874</v>
      </c>
      <c r="C107" s="64">
        <v>49403</v>
      </c>
      <c r="D107" s="64">
        <v>54382</v>
      </c>
      <c r="E107" s="64">
        <v>103785</v>
      </c>
      <c r="F107" s="65">
        <v>478</v>
      </c>
      <c r="G107" s="64">
        <v>79</v>
      </c>
      <c r="H107" s="64">
        <v>96</v>
      </c>
      <c r="I107" s="64">
        <v>-17</v>
      </c>
      <c r="J107" s="64">
        <v>312</v>
      </c>
      <c r="K107" s="64">
        <v>202</v>
      </c>
      <c r="L107" s="64">
        <v>110</v>
      </c>
      <c r="M107" s="64">
        <v>91</v>
      </c>
      <c r="N107" s="65">
        <v>-375</v>
      </c>
    </row>
    <row r="108" spans="1:14" s="61" customFormat="1" ht="14.25" x14ac:dyDescent="0.15">
      <c r="A108" s="83" t="s">
        <v>154</v>
      </c>
      <c r="B108" s="64">
        <v>44856</v>
      </c>
      <c r="C108" s="64">
        <v>49400</v>
      </c>
      <c r="D108" s="64">
        <v>54395</v>
      </c>
      <c r="E108" s="64">
        <v>103795</v>
      </c>
      <c r="F108" s="65">
        <v>465</v>
      </c>
      <c r="G108" s="64">
        <v>107</v>
      </c>
      <c r="H108" s="64">
        <v>70</v>
      </c>
      <c r="I108" s="64">
        <v>37</v>
      </c>
      <c r="J108" s="64">
        <v>289</v>
      </c>
      <c r="K108" s="64">
        <v>314</v>
      </c>
      <c r="L108" s="64">
        <v>-25</v>
      </c>
      <c r="M108" s="64">
        <v>10</v>
      </c>
      <c r="N108" s="65">
        <v>-360</v>
      </c>
    </row>
    <row r="109" spans="1:14" s="61" customFormat="1" ht="14.25" x14ac:dyDescent="0.15">
      <c r="A109" s="83" t="s">
        <v>155</v>
      </c>
      <c r="B109" s="64">
        <v>44901</v>
      </c>
      <c r="C109" s="64">
        <v>49463</v>
      </c>
      <c r="D109" s="64">
        <v>54402</v>
      </c>
      <c r="E109" s="64">
        <v>103865</v>
      </c>
      <c r="F109" s="65">
        <v>471</v>
      </c>
      <c r="G109" s="64">
        <v>98</v>
      </c>
      <c r="H109" s="64">
        <v>82</v>
      </c>
      <c r="I109" s="64">
        <v>16</v>
      </c>
      <c r="J109" s="64">
        <v>465</v>
      </c>
      <c r="K109" s="64">
        <v>409</v>
      </c>
      <c r="L109" s="64">
        <v>56</v>
      </c>
      <c r="M109" s="64">
        <v>70</v>
      </c>
      <c r="N109" s="65">
        <v>-350</v>
      </c>
    </row>
    <row r="110" spans="1:14" s="62" customFormat="1" ht="14.25" x14ac:dyDescent="0.15">
      <c r="A110" s="85" t="s">
        <v>156</v>
      </c>
      <c r="B110" s="65">
        <v>44970</v>
      </c>
      <c r="C110" s="65">
        <v>49551</v>
      </c>
      <c r="D110" s="65">
        <v>54442</v>
      </c>
      <c r="E110" s="65">
        <v>103993</v>
      </c>
      <c r="F110" s="65">
        <v>480</v>
      </c>
      <c r="G110" s="65">
        <v>96</v>
      </c>
      <c r="H110" s="65">
        <v>99</v>
      </c>
      <c r="I110" s="65">
        <v>-3</v>
      </c>
      <c r="J110" s="65">
        <v>334</v>
      </c>
      <c r="K110" s="65">
        <v>201</v>
      </c>
      <c r="L110" s="65">
        <v>133</v>
      </c>
      <c r="M110" s="65">
        <v>128</v>
      </c>
      <c r="N110" s="65">
        <v>-240</v>
      </c>
    </row>
    <row r="111" spans="1:14" s="61" customFormat="1" ht="14.25" x14ac:dyDescent="0.15">
      <c r="A111" s="83" t="s">
        <v>157</v>
      </c>
      <c r="B111" s="64">
        <v>44999</v>
      </c>
      <c r="C111" s="64">
        <v>49591</v>
      </c>
      <c r="D111" s="64">
        <v>54506</v>
      </c>
      <c r="E111" s="64">
        <v>104097</v>
      </c>
      <c r="F111" s="65">
        <v>481</v>
      </c>
      <c r="G111" s="64">
        <v>109</v>
      </c>
      <c r="H111" s="64">
        <v>106</v>
      </c>
      <c r="I111" s="64">
        <v>3</v>
      </c>
      <c r="J111" s="64">
        <v>286</v>
      </c>
      <c r="K111" s="64">
        <v>183</v>
      </c>
      <c r="L111" s="64">
        <v>103</v>
      </c>
      <c r="M111" s="64">
        <v>104</v>
      </c>
      <c r="N111" s="65">
        <v>-239</v>
      </c>
    </row>
    <row r="112" spans="1:14" s="61" customFormat="1" ht="14.25" x14ac:dyDescent="0.15">
      <c r="A112" s="83" t="s">
        <v>158</v>
      </c>
      <c r="B112" s="64">
        <v>44981</v>
      </c>
      <c r="C112" s="64">
        <v>49598</v>
      </c>
      <c r="D112" s="64">
        <v>54499</v>
      </c>
      <c r="E112" s="64">
        <v>104097</v>
      </c>
      <c r="F112" s="65">
        <v>484</v>
      </c>
      <c r="G112" s="64">
        <v>89</v>
      </c>
      <c r="H112" s="64">
        <v>99</v>
      </c>
      <c r="I112" s="64">
        <v>-10</v>
      </c>
      <c r="J112" s="64">
        <v>201</v>
      </c>
      <c r="K112" s="64">
        <v>189</v>
      </c>
      <c r="L112" s="64">
        <v>12</v>
      </c>
      <c r="M112" s="64">
        <v>0</v>
      </c>
      <c r="N112" s="65">
        <v>-291</v>
      </c>
    </row>
    <row r="113" spans="1:14" s="63" customFormat="1" ht="14.25" x14ac:dyDescent="0.15">
      <c r="A113" s="86" t="s">
        <v>159</v>
      </c>
      <c r="B113" s="64">
        <v>44931</v>
      </c>
      <c r="C113" s="64">
        <v>49604</v>
      </c>
      <c r="D113" s="64">
        <v>54471</v>
      </c>
      <c r="E113" s="64">
        <v>104075</v>
      </c>
      <c r="F113" s="65">
        <v>475</v>
      </c>
      <c r="G113" s="64">
        <v>107</v>
      </c>
      <c r="H113" s="64">
        <v>130</v>
      </c>
      <c r="I113" s="64">
        <v>-23</v>
      </c>
      <c r="J113" s="64">
        <v>224</v>
      </c>
      <c r="K113" s="64">
        <v>221</v>
      </c>
      <c r="L113" s="64">
        <v>3</v>
      </c>
      <c r="M113" s="64">
        <v>-22</v>
      </c>
      <c r="N113" s="65">
        <v>-315</v>
      </c>
    </row>
    <row r="114" spans="1:14" s="61" customFormat="1" ht="14.25" x14ac:dyDescent="0.15">
      <c r="A114" s="83" t="s">
        <v>160</v>
      </c>
      <c r="B114" s="64">
        <v>44885</v>
      </c>
      <c r="C114" s="64">
        <v>49632</v>
      </c>
      <c r="D114" s="64">
        <v>54465</v>
      </c>
      <c r="E114" s="64">
        <v>104097</v>
      </c>
      <c r="F114" s="65">
        <v>483</v>
      </c>
      <c r="G114" s="64">
        <v>92</v>
      </c>
      <c r="H114" s="64">
        <v>121</v>
      </c>
      <c r="I114" s="64">
        <v>-29</v>
      </c>
      <c r="J114" s="64">
        <v>275</v>
      </c>
      <c r="K114" s="64">
        <v>223</v>
      </c>
      <c r="L114" s="64">
        <v>52</v>
      </c>
      <c r="M114" s="64">
        <v>22</v>
      </c>
      <c r="N114" s="65">
        <v>-285</v>
      </c>
    </row>
    <row r="115" spans="1:14" s="61" customFormat="1" ht="14.25" x14ac:dyDescent="0.15">
      <c r="A115" s="83" t="s">
        <v>161</v>
      </c>
      <c r="B115" s="64">
        <v>44827</v>
      </c>
      <c r="C115" s="64">
        <v>49618</v>
      </c>
      <c r="D115" s="64">
        <v>54437</v>
      </c>
      <c r="E115" s="64">
        <v>104055</v>
      </c>
      <c r="F115" s="65">
        <v>483</v>
      </c>
      <c r="G115" s="64">
        <v>87</v>
      </c>
      <c r="H115" s="64">
        <v>91</v>
      </c>
      <c r="I115" s="64">
        <v>-4</v>
      </c>
      <c r="J115" s="64">
        <v>253</v>
      </c>
      <c r="K115" s="64">
        <v>289</v>
      </c>
      <c r="L115" s="64">
        <v>-36</v>
      </c>
      <c r="M115" s="64">
        <v>-42</v>
      </c>
      <c r="N115" s="65">
        <v>-246</v>
      </c>
    </row>
    <row r="116" spans="1:14" s="61" customFormat="1" ht="14.25" x14ac:dyDescent="0.15">
      <c r="A116" s="83" t="s">
        <v>162</v>
      </c>
      <c r="B116" s="64">
        <v>44549</v>
      </c>
      <c r="C116" s="64">
        <v>49011</v>
      </c>
      <c r="D116" s="64">
        <v>53986</v>
      </c>
      <c r="E116" s="64">
        <v>102997</v>
      </c>
      <c r="F116" s="65">
        <v>487</v>
      </c>
      <c r="G116" s="64">
        <v>76</v>
      </c>
      <c r="H116" s="64">
        <v>112</v>
      </c>
      <c r="I116" s="64">
        <v>-36</v>
      </c>
      <c r="J116" s="64">
        <v>1086</v>
      </c>
      <c r="K116" s="64">
        <v>2107</v>
      </c>
      <c r="L116" s="64">
        <v>-1021</v>
      </c>
      <c r="M116" s="64">
        <v>-1058</v>
      </c>
      <c r="N116" s="65">
        <v>-135</v>
      </c>
    </row>
    <row r="117" spans="1:14" s="61" customFormat="1" ht="14.25" x14ac:dyDescent="0.15">
      <c r="A117" s="83" t="s">
        <v>163</v>
      </c>
      <c r="B117" s="64">
        <v>44876</v>
      </c>
      <c r="C117" s="64">
        <v>49345</v>
      </c>
      <c r="D117" s="64">
        <v>54119</v>
      </c>
      <c r="E117" s="64">
        <v>103464</v>
      </c>
      <c r="F117" s="65">
        <v>491</v>
      </c>
      <c r="G117" s="64">
        <v>73</v>
      </c>
      <c r="H117" s="64">
        <v>119</v>
      </c>
      <c r="I117" s="64">
        <v>-46</v>
      </c>
      <c r="J117" s="64">
        <v>1046</v>
      </c>
      <c r="K117" s="64">
        <v>531</v>
      </c>
      <c r="L117" s="64">
        <v>515</v>
      </c>
      <c r="M117" s="64">
        <v>467</v>
      </c>
      <c r="N117" s="65">
        <v>-235</v>
      </c>
    </row>
    <row r="118" spans="1:14" s="61" customFormat="1" ht="14.25" x14ac:dyDescent="0.15">
      <c r="A118" s="83" t="s">
        <v>164</v>
      </c>
      <c r="B118" s="64">
        <v>44877</v>
      </c>
      <c r="C118" s="64">
        <v>49373</v>
      </c>
      <c r="D118" s="64">
        <v>54119</v>
      </c>
      <c r="E118" s="64">
        <v>103492</v>
      </c>
      <c r="F118" s="65">
        <v>492</v>
      </c>
      <c r="G118" s="64">
        <v>92</v>
      </c>
      <c r="H118" s="64">
        <v>99</v>
      </c>
      <c r="I118" s="64">
        <v>-7</v>
      </c>
      <c r="J118" s="64">
        <v>247</v>
      </c>
      <c r="K118" s="64">
        <v>211</v>
      </c>
      <c r="L118" s="64">
        <v>36</v>
      </c>
      <c r="M118" s="64">
        <v>28</v>
      </c>
      <c r="N118" s="65">
        <v>-202</v>
      </c>
    </row>
    <row r="119" spans="1:14" s="61" customFormat="1" ht="14.25" x14ac:dyDescent="0.15">
      <c r="A119" s="83" t="s">
        <v>165</v>
      </c>
      <c r="B119" s="64">
        <v>44863</v>
      </c>
      <c r="C119" s="64">
        <v>49412</v>
      </c>
      <c r="D119" s="64">
        <v>54090</v>
      </c>
      <c r="E119" s="64">
        <v>103502</v>
      </c>
      <c r="F119" s="65">
        <v>488</v>
      </c>
      <c r="G119" s="64">
        <v>106</v>
      </c>
      <c r="H119" s="64">
        <v>117</v>
      </c>
      <c r="I119" s="64">
        <v>-11</v>
      </c>
      <c r="J119" s="64">
        <v>252</v>
      </c>
      <c r="K119" s="64">
        <v>229</v>
      </c>
      <c r="L119" s="64">
        <v>23</v>
      </c>
      <c r="M119" s="64">
        <v>10</v>
      </c>
      <c r="N119" s="65">
        <v>-283</v>
      </c>
    </row>
    <row r="120" spans="1:14" s="61" customFormat="1" ht="14.25" x14ac:dyDescent="0.15">
      <c r="A120" s="83" t="s">
        <v>166</v>
      </c>
      <c r="B120" s="64">
        <v>44830</v>
      </c>
      <c r="C120" s="64">
        <v>49417</v>
      </c>
      <c r="D120" s="64">
        <v>54089</v>
      </c>
      <c r="E120" s="64">
        <v>103506</v>
      </c>
      <c r="F120" s="65">
        <v>486</v>
      </c>
      <c r="G120" s="64">
        <v>91</v>
      </c>
      <c r="H120" s="64">
        <v>91</v>
      </c>
      <c r="I120" s="64">
        <v>0</v>
      </c>
      <c r="J120" s="64">
        <v>334</v>
      </c>
      <c r="K120" s="64">
        <v>328</v>
      </c>
      <c r="L120" s="64">
        <v>6</v>
      </c>
      <c r="M120" s="64">
        <v>4</v>
      </c>
      <c r="N120" s="65">
        <v>-289</v>
      </c>
    </row>
    <row r="121" spans="1:14" s="61" customFormat="1" ht="14.25" x14ac:dyDescent="0.15">
      <c r="A121" s="83" t="s">
        <v>167</v>
      </c>
      <c r="B121" s="64">
        <v>44919</v>
      </c>
      <c r="C121" s="64">
        <v>49494</v>
      </c>
      <c r="D121" s="64">
        <v>54104</v>
      </c>
      <c r="E121" s="64">
        <v>103598</v>
      </c>
      <c r="F121" s="65">
        <v>509</v>
      </c>
      <c r="G121" s="64">
        <v>91</v>
      </c>
      <c r="H121" s="64">
        <v>97</v>
      </c>
      <c r="I121" s="64">
        <v>-6</v>
      </c>
      <c r="J121" s="64">
        <v>499</v>
      </c>
      <c r="K121" s="64">
        <v>399</v>
      </c>
      <c r="L121" s="64">
        <v>100</v>
      </c>
      <c r="M121" s="64">
        <v>92</v>
      </c>
      <c r="N121" s="65">
        <v>-267</v>
      </c>
    </row>
    <row r="122" spans="1:14" s="62" customFormat="1" ht="14.25" x14ac:dyDescent="0.15">
      <c r="A122" s="80" t="s">
        <v>168</v>
      </c>
      <c r="B122" s="74">
        <v>44911</v>
      </c>
      <c r="C122" s="74">
        <v>49555</v>
      </c>
      <c r="D122" s="74">
        <v>54053</v>
      </c>
      <c r="E122" s="74">
        <v>103608</v>
      </c>
      <c r="F122" s="74">
        <v>367</v>
      </c>
      <c r="G122" s="74">
        <v>94</v>
      </c>
      <c r="H122" s="74">
        <v>95</v>
      </c>
      <c r="I122" s="74">
        <v>-1</v>
      </c>
      <c r="J122" s="74">
        <v>313</v>
      </c>
      <c r="K122" s="74">
        <v>246</v>
      </c>
      <c r="L122" s="74">
        <v>67</v>
      </c>
      <c r="M122" s="74">
        <v>63</v>
      </c>
      <c r="N122" s="74">
        <v>-342</v>
      </c>
    </row>
    <row r="123" spans="1:14" s="61" customFormat="1" ht="14.25" x14ac:dyDescent="0.15">
      <c r="A123" s="79" t="s">
        <v>169</v>
      </c>
      <c r="B123" s="64">
        <v>44927</v>
      </c>
      <c r="C123" s="64">
        <v>49571</v>
      </c>
      <c r="D123" s="64">
        <v>54042</v>
      </c>
      <c r="E123" s="64">
        <v>103613</v>
      </c>
      <c r="F123" s="65">
        <v>360</v>
      </c>
      <c r="G123" s="64">
        <v>87</v>
      </c>
      <c r="H123" s="64">
        <v>92</v>
      </c>
      <c r="I123" s="64">
        <v>-5</v>
      </c>
      <c r="J123" s="64">
        <v>231</v>
      </c>
      <c r="K123" s="64">
        <v>221</v>
      </c>
      <c r="L123" s="64">
        <v>10</v>
      </c>
      <c r="M123" s="64">
        <v>5</v>
      </c>
      <c r="N123" s="65">
        <v>-441</v>
      </c>
    </row>
    <row r="124" spans="1:14" s="61" customFormat="1" ht="14.25" x14ac:dyDescent="0.15">
      <c r="A124" s="79" t="s">
        <v>170</v>
      </c>
      <c r="B124" s="64">
        <v>44934</v>
      </c>
      <c r="C124" s="64">
        <v>49592</v>
      </c>
      <c r="D124" s="64">
        <v>54044</v>
      </c>
      <c r="E124" s="64">
        <v>103636</v>
      </c>
      <c r="F124" s="65">
        <v>356</v>
      </c>
      <c r="G124" s="64">
        <v>92</v>
      </c>
      <c r="H124" s="64">
        <v>105</v>
      </c>
      <c r="I124" s="64">
        <v>-13</v>
      </c>
      <c r="J124" s="64">
        <v>228</v>
      </c>
      <c r="K124" s="64">
        <v>192</v>
      </c>
      <c r="L124" s="64">
        <v>36</v>
      </c>
      <c r="M124" s="64">
        <v>23</v>
      </c>
      <c r="N124" s="65">
        <v>-417</v>
      </c>
    </row>
    <row r="125" spans="1:14" s="61" customFormat="1" ht="14.25" x14ac:dyDescent="0.15">
      <c r="A125" s="79" t="s">
        <v>171</v>
      </c>
      <c r="B125" s="64">
        <v>44909</v>
      </c>
      <c r="C125" s="64">
        <v>49588</v>
      </c>
      <c r="D125" s="64">
        <v>54054</v>
      </c>
      <c r="E125" s="64">
        <v>103642</v>
      </c>
      <c r="F125" s="65">
        <v>357</v>
      </c>
      <c r="G125" s="64">
        <v>100</v>
      </c>
      <c r="H125" s="64">
        <v>119</v>
      </c>
      <c r="I125" s="64">
        <v>-19</v>
      </c>
      <c r="J125" s="64">
        <v>228</v>
      </c>
      <c r="K125" s="64">
        <v>203</v>
      </c>
      <c r="L125" s="64">
        <v>25</v>
      </c>
      <c r="M125" s="64">
        <v>6</v>
      </c>
      <c r="N125" s="65">
        <v>-389</v>
      </c>
    </row>
    <row r="126" spans="1:14" s="61" customFormat="1" ht="14.25" x14ac:dyDescent="0.15">
      <c r="A126" s="79" t="s">
        <v>172</v>
      </c>
      <c r="B126" s="64">
        <v>44859</v>
      </c>
      <c r="C126" s="64">
        <v>49561</v>
      </c>
      <c r="D126" s="64">
        <v>54058</v>
      </c>
      <c r="E126" s="64">
        <v>103619</v>
      </c>
      <c r="F126" s="65">
        <v>360</v>
      </c>
      <c r="G126" s="64">
        <v>94</v>
      </c>
      <c r="H126" s="64">
        <v>107</v>
      </c>
      <c r="I126" s="64">
        <v>-13</v>
      </c>
      <c r="J126" s="64">
        <v>210</v>
      </c>
      <c r="K126" s="64">
        <v>220</v>
      </c>
      <c r="L126" s="64">
        <v>-10</v>
      </c>
      <c r="M126" s="64">
        <v>-23</v>
      </c>
      <c r="N126" s="65">
        <v>-432</v>
      </c>
    </row>
    <row r="127" spans="1:14" s="61" customFormat="1" ht="14.25" x14ac:dyDescent="0.15">
      <c r="A127" s="79" t="s">
        <v>173</v>
      </c>
      <c r="B127" s="64">
        <v>44841</v>
      </c>
      <c r="C127" s="64">
        <v>49568</v>
      </c>
      <c r="D127" s="64">
        <v>54066</v>
      </c>
      <c r="E127" s="64">
        <v>103634</v>
      </c>
      <c r="F127" s="65">
        <v>362</v>
      </c>
      <c r="G127" s="64">
        <v>90</v>
      </c>
      <c r="H127" s="64">
        <v>107</v>
      </c>
      <c r="I127" s="64">
        <v>-17</v>
      </c>
      <c r="J127" s="64">
        <v>280</v>
      </c>
      <c r="K127" s="64">
        <v>248</v>
      </c>
      <c r="L127" s="64">
        <v>32</v>
      </c>
      <c r="M127" s="64">
        <v>15</v>
      </c>
      <c r="N127" s="71">
        <v>-375</v>
      </c>
    </row>
    <row r="128" spans="1:14" s="61" customFormat="1" ht="14.25" x14ac:dyDescent="0.15">
      <c r="A128" s="79" t="s">
        <v>174</v>
      </c>
      <c r="B128" s="64">
        <v>44601</v>
      </c>
      <c r="C128" s="64">
        <v>48927</v>
      </c>
      <c r="D128" s="64">
        <v>53604</v>
      </c>
      <c r="E128" s="64">
        <v>102531</v>
      </c>
      <c r="F128" s="65">
        <v>372</v>
      </c>
      <c r="G128" s="64">
        <v>81</v>
      </c>
      <c r="H128" s="64">
        <v>112</v>
      </c>
      <c r="I128" s="64">
        <v>-31</v>
      </c>
      <c r="J128" s="64">
        <v>1039</v>
      </c>
      <c r="K128" s="64">
        <v>2111</v>
      </c>
      <c r="L128" s="64">
        <v>-1072</v>
      </c>
      <c r="M128" s="64">
        <v>-1103</v>
      </c>
      <c r="N128" s="71">
        <v>-418</v>
      </c>
    </row>
    <row r="129" spans="1:14" s="61" customFormat="1" ht="14.25" x14ac:dyDescent="0.15">
      <c r="A129" s="79" t="s">
        <v>175</v>
      </c>
      <c r="B129" s="64">
        <v>45022</v>
      </c>
      <c r="C129" s="64">
        <v>49194</v>
      </c>
      <c r="D129" s="64">
        <v>53847</v>
      </c>
      <c r="E129" s="64">
        <v>103041</v>
      </c>
      <c r="F129" s="65">
        <v>381</v>
      </c>
      <c r="G129" s="64">
        <v>76</v>
      </c>
      <c r="H129" s="64">
        <v>97</v>
      </c>
      <c r="I129" s="64">
        <v>-21</v>
      </c>
      <c r="J129" s="64">
        <v>993</v>
      </c>
      <c r="K129" s="64">
        <v>462</v>
      </c>
      <c r="L129" s="64">
        <v>531</v>
      </c>
      <c r="M129" s="64">
        <v>510</v>
      </c>
      <c r="N129" s="71">
        <v>-375</v>
      </c>
    </row>
    <row r="130" spans="1:14" s="61" customFormat="1" ht="14.25" x14ac:dyDescent="0.15">
      <c r="A130" s="79" t="s">
        <v>176</v>
      </c>
      <c r="B130" s="64">
        <v>45059</v>
      </c>
      <c r="C130" s="64">
        <v>49229</v>
      </c>
      <c r="D130" s="64">
        <v>53872</v>
      </c>
      <c r="E130" s="64">
        <v>103101</v>
      </c>
      <c r="F130" s="65">
        <v>383</v>
      </c>
      <c r="G130" s="64">
        <v>84</v>
      </c>
      <c r="H130" s="64">
        <v>93</v>
      </c>
      <c r="I130" s="64">
        <v>-9</v>
      </c>
      <c r="J130" s="64">
        <v>260</v>
      </c>
      <c r="K130" s="64">
        <v>191</v>
      </c>
      <c r="L130" s="64">
        <v>69</v>
      </c>
      <c r="M130" s="64">
        <v>60</v>
      </c>
      <c r="N130" s="71">
        <v>-341</v>
      </c>
    </row>
    <row r="131" spans="1:14" s="61" customFormat="1" ht="14.25" x14ac:dyDescent="0.15">
      <c r="A131" s="79" t="s">
        <v>177</v>
      </c>
      <c r="B131" s="64">
        <v>45048</v>
      </c>
      <c r="C131" s="64">
        <v>49221</v>
      </c>
      <c r="D131" s="64">
        <v>53860</v>
      </c>
      <c r="E131" s="64">
        <v>103081</v>
      </c>
      <c r="F131" s="65">
        <v>380</v>
      </c>
      <c r="G131" s="64">
        <v>90</v>
      </c>
      <c r="H131" s="64">
        <v>98</v>
      </c>
      <c r="I131" s="64">
        <v>-8</v>
      </c>
      <c r="J131" s="64">
        <v>250</v>
      </c>
      <c r="K131" s="64">
        <v>262</v>
      </c>
      <c r="L131" s="64">
        <v>-12</v>
      </c>
      <c r="M131" s="64">
        <v>-20</v>
      </c>
      <c r="N131" s="71">
        <v>-370</v>
      </c>
    </row>
    <row r="132" spans="1:14" s="61" customFormat="1" ht="14.25" x14ac:dyDescent="0.15">
      <c r="A132" s="79" t="s">
        <v>178</v>
      </c>
      <c r="B132" s="64">
        <v>45041</v>
      </c>
      <c r="C132" s="64">
        <v>49211</v>
      </c>
      <c r="D132" s="64">
        <v>53839</v>
      </c>
      <c r="E132" s="64">
        <v>103050</v>
      </c>
      <c r="F132" s="65">
        <v>372</v>
      </c>
      <c r="G132" s="64">
        <v>79</v>
      </c>
      <c r="H132" s="64">
        <v>100</v>
      </c>
      <c r="I132" s="64">
        <v>-21</v>
      </c>
      <c r="J132" s="64">
        <v>244</v>
      </c>
      <c r="K132" s="64">
        <v>254</v>
      </c>
      <c r="L132" s="64">
        <v>-10</v>
      </c>
      <c r="M132" s="64">
        <v>-31</v>
      </c>
      <c r="N132" s="71">
        <v>-404</v>
      </c>
    </row>
    <row r="133" spans="1:14" s="61" customFormat="1" ht="14.25" x14ac:dyDescent="0.15">
      <c r="A133" s="79" t="s">
        <v>179</v>
      </c>
      <c r="B133" s="64">
        <v>45136</v>
      </c>
      <c r="C133" s="64">
        <v>49274</v>
      </c>
      <c r="D133" s="64">
        <v>53906</v>
      </c>
      <c r="E133" s="64">
        <v>103180</v>
      </c>
      <c r="F133" s="65">
        <v>388</v>
      </c>
      <c r="G133" s="64">
        <v>100</v>
      </c>
      <c r="H133" s="64">
        <v>101</v>
      </c>
      <c r="I133" s="64">
        <v>-1</v>
      </c>
      <c r="J133" s="64">
        <v>445</v>
      </c>
      <c r="K133" s="64">
        <v>314</v>
      </c>
      <c r="L133" s="64">
        <v>131</v>
      </c>
      <c r="M133" s="64">
        <v>130</v>
      </c>
      <c r="N133" s="71">
        <v>-365</v>
      </c>
    </row>
    <row r="134" spans="1:14" s="61" customFormat="1" ht="14.25" x14ac:dyDescent="0.15">
      <c r="A134" s="79" t="s">
        <v>180</v>
      </c>
      <c r="B134" s="64">
        <v>45137</v>
      </c>
      <c r="C134" s="64">
        <v>49267</v>
      </c>
      <c r="D134" s="64">
        <v>53918</v>
      </c>
      <c r="E134" s="64">
        <v>103185</v>
      </c>
      <c r="F134" s="65">
        <v>403</v>
      </c>
      <c r="G134" s="64">
        <v>90</v>
      </c>
      <c r="H134" s="64">
        <v>105</v>
      </c>
      <c r="I134" s="64">
        <v>-15</v>
      </c>
      <c r="J134" s="64">
        <v>267</v>
      </c>
      <c r="K134" s="64">
        <v>247</v>
      </c>
      <c r="L134" s="64">
        <v>20</v>
      </c>
      <c r="M134" s="64">
        <v>5</v>
      </c>
      <c r="N134" s="71">
        <v>-423</v>
      </c>
    </row>
    <row r="135" spans="1:14" s="61" customFormat="1" ht="14.25" x14ac:dyDescent="0.15">
      <c r="A135" s="79" t="s">
        <v>181</v>
      </c>
      <c r="B135" s="64">
        <v>45169</v>
      </c>
      <c r="C135" s="64">
        <v>49318</v>
      </c>
      <c r="D135" s="64">
        <v>53940</v>
      </c>
      <c r="E135" s="64">
        <v>103258</v>
      </c>
      <c r="F135" s="65">
        <v>411</v>
      </c>
      <c r="G135" s="64">
        <v>92</v>
      </c>
      <c r="H135" s="64">
        <v>89</v>
      </c>
      <c r="I135" s="64">
        <v>3</v>
      </c>
      <c r="J135" s="64">
        <v>293</v>
      </c>
      <c r="K135" s="64">
        <v>223</v>
      </c>
      <c r="L135" s="64">
        <v>70</v>
      </c>
      <c r="M135" s="64">
        <v>73</v>
      </c>
      <c r="N135" s="71">
        <v>-355</v>
      </c>
    </row>
    <row r="136" spans="1:14" s="61" customFormat="1" ht="14.25" x14ac:dyDescent="0.15">
      <c r="A136" s="79" t="s">
        <v>182</v>
      </c>
      <c r="B136" s="64">
        <v>45243</v>
      </c>
      <c r="C136" s="64">
        <v>49380</v>
      </c>
      <c r="D136" s="64">
        <v>53931</v>
      </c>
      <c r="E136" s="64">
        <v>103311</v>
      </c>
      <c r="F136" s="65">
        <v>405</v>
      </c>
      <c r="G136" s="64">
        <v>86</v>
      </c>
      <c r="H136" s="64">
        <v>96</v>
      </c>
      <c r="I136" s="64">
        <v>-10</v>
      </c>
      <c r="J136" s="64">
        <v>245</v>
      </c>
      <c r="K136" s="64">
        <v>182</v>
      </c>
      <c r="L136" s="64">
        <v>63</v>
      </c>
      <c r="M136" s="64">
        <v>53</v>
      </c>
      <c r="N136" s="71">
        <v>-325</v>
      </c>
    </row>
    <row r="137" spans="1:14" s="61" customFormat="1" ht="14.25" x14ac:dyDescent="0.15">
      <c r="A137" s="79" t="s">
        <v>183</v>
      </c>
      <c r="B137" s="64">
        <v>45243</v>
      </c>
      <c r="C137" s="64">
        <v>49413</v>
      </c>
      <c r="D137" s="64">
        <v>53930</v>
      </c>
      <c r="E137" s="64">
        <v>103343</v>
      </c>
      <c r="F137" s="65">
        <v>408</v>
      </c>
      <c r="G137" s="64">
        <v>88</v>
      </c>
      <c r="H137" s="64">
        <v>113</v>
      </c>
      <c r="I137" s="64">
        <v>-25</v>
      </c>
      <c r="J137" s="64">
        <v>225</v>
      </c>
      <c r="K137" s="64">
        <v>168</v>
      </c>
      <c r="L137" s="64">
        <v>57</v>
      </c>
      <c r="M137" s="64">
        <v>32</v>
      </c>
      <c r="N137" s="71">
        <v>-299</v>
      </c>
    </row>
    <row r="138" spans="1:14" s="61" customFormat="1" ht="14.25" x14ac:dyDescent="0.15">
      <c r="A138" s="79" t="s">
        <v>184</v>
      </c>
      <c r="B138" s="64">
        <v>45227</v>
      </c>
      <c r="C138" s="64">
        <v>49416</v>
      </c>
      <c r="D138" s="64">
        <v>53900</v>
      </c>
      <c r="E138" s="64">
        <v>103316</v>
      </c>
      <c r="F138" s="65">
        <v>419</v>
      </c>
      <c r="G138" s="64">
        <v>89</v>
      </c>
      <c r="H138" s="64">
        <v>126</v>
      </c>
      <c r="I138" s="64">
        <v>-37</v>
      </c>
      <c r="J138" s="64">
        <v>217</v>
      </c>
      <c r="K138" s="64">
        <v>207</v>
      </c>
      <c r="L138" s="64">
        <v>10</v>
      </c>
      <c r="M138" s="64">
        <v>-27</v>
      </c>
      <c r="N138" s="71">
        <v>-303</v>
      </c>
    </row>
    <row r="139" spans="1:14" s="61" customFormat="1" ht="14.25" x14ac:dyDescent="0.15">
      <c r="A139" s="79" t="s">
        <v>185</v>
      </c>
      <c r="B139" s="64">
        <v>45205</v>
      </c>
      <c r="C139" s="64">
        <v>49429</v>
      </c>
      <c r="D139" s="64">
        <v>53901</v>
      </c>
      <c r="E139" s="64">
        <v>103330</v>
      </c>
      <c r="F139" s="65">
        <v>422</v>
      </c>
      <c r="G139" s="64">
        <v>79</v>
      </c>
      <c r="H139" s="64">
        <v>124</v>
      </c>
      <c r="I139" s="64">
        <v>-45</v>
      </c>
      <c r="J139" s="64">
        <v>294</v>
      </c>
      <c r="K139" s="64">
        <v>235</v>
      </c>
      <c r="L139" s="64">
        <v>59</v>
      </c>
      <c r="M139" s="64">
        <v>14</v>
      </c>
      <c r="N139" s="71">
        <v>-304</v>
      </c>
    </row>
    <row r="140" spans="1:14" s="61" customFormat="1" ht="14.25" x14ac:dyDescent="0.15">
      <c r="A140" s="79" t="s">
        <v>186</v>
      </c>
      <c r="B140" s="64">
        <v>44967</v>
      </c>
      <c r="C140" s="64">
        <v>48868</v>
      </c>
      <c r="D140" s="64">
        <v>53490</v>
      </c>
      <c r="E140" s="64">
        <v>102358</v>
      </c>
      <c r="F140" s="65">
        <v>414</v>
      </c>
      <c r="G140" s="64">
        <v>103</v>
      </c>
      <c r="H140" s="64">
        <v>125</v>
      </c>
      <c r="I140" s="64">
        <v>-22</v>
      </c>
      <c r="J140" s="64">
        <v>1061</v>
      </c>
      <c r="K140" s="64">
        <v>2011</v>
      </c>
      <c r="L140" s="64">
        <v>-950</v>
      </c>
      <c r="M140" s="64">
        <v>-972</v>
      </c>
      <c r="N140" s="71">
        <v>-173</v>
      </c>
    </row>
    <row r="141" spans="1:14" s="61" customFormat="1" ht="14.25" x14ac:dyDescent="0.15">
      <c r="A141" s="79" t="s">
        <v>187</v>
      </c>
      <c r="B141" s="64">
        <v>45439</v>
      </c>
      <c r="C141" s="64">
        <v>49265</v>
      </c>
      <c r="D141" s="64">
        <v>53756</v>
      </c>
      <c r="E141" s="64">
        <v>103021</v>
      </c>
      <c r="F141" s="65">
        <v>435</v>
      </c>
      <c r="G141" s="64">
        <v>90</v>
      </c>
      <c r="H141" s="64">
        <v>86</v>
      </c>
      <c r="I141" s="64">
        <v>4</v>
      </c>
      <c r="J141" s="64">
        <v>1094</v>
      </c>
      <c r="K141" s="64">
        <v>435</v>
      </c>
      <c r="L141" s="64">
        <v>659</v>
      </c>
      <c r="M141" s="64">
        <v>663</v>
      </c>
      <c r="N141" s="71">
        <v>-20</v>
      </c>
    </row>
    <row r="142" spans="1:14" s="61" customFormat="1" ht="14.25" x14ac:dyDescent="0.15">
      <c r="A142" s="79" t="s">
        <v>188</v>
      </c>
      <c r="B142" s="64">
        <v>45472</v>
      </c>
      <c r="C142" s="64">
        <v>49270</v>
      </c>
      <c r="D142" s="64">
        <v>53771</v>
      </c>
      <c r="E142" s="64">
        <v>103041</v>
      </c>
      <c r="F142" s="65">
        <v>441</v>
      </c>
      <c r="G142" s="64">
        <v>87</v>
      </c>
      <c r="H142" s="64">
        <v>89</v>
      </c>
      <c r="I142" s="64">
        <v>-2</v>
      </c>
      <c r="J142" s="64">
        <v>278</v>
      </c>
      <c r="K142" s="64">
        <v>256</v>
      </c>
      <c r="L142" s="64">
        <v>22</v>
      </c>
      <c r="M142" s="64">
        <v>20</v>
      </c>
      <c r="N142" s="71">
        <v>-60</v>
      </c>
    </row>
    <row r="143" spans="1:14" s="61" customFormat="1" ht="14.25" x14ac:dyDescent="0.15">
      <c r="A143" s="79" t="s">
        <v>189</v>
      </c>
      <c r="B143" s="64">
        <v>45474</v>
      </c>
      <c r="C143" s="64">
        <v>49280</v>
      </c>
      <c r="D143" s="64">
        <v>53735</v>
      </c>
      <c r="E143" s="64">
        <v>103015</v>
      </c>
      <c r="F143" s="65">
        <v>450</v>
      </c>
      <c r="G143" s="64">
        <v>65</v>
      </c>
      <c r="H143" s="64">
        <v>96</v>
      </c>
      <c r="I143" s="64">
        <v>-31</v>
      </c>
      <c r="J143" s="64">
        <v>254</v>
      </c>
      <c r="K143" s="64">
        <v>249</v>
      </c>
      <c r="L143" s="64">
        <v>5</v>
      </c>
      <c r="M143" s="64">
        <v>-26</v>
      </c>
      <c r="N143" s="71">
        <v>-66</v>
      </c>
    </row>
    <row r="144" spans="1:14" s="61" customFormat="1" ht="14.25" x14ac:dyDescent="0.15">
      <c r="A144" s="79" t="s">
        <v>190</v>
      </c>
      <c r="B144" s="64">
        <v>45431</v>
      </c>
      <c r="C144" s="64">
        <v>49257</v>
      </c>
      <c r="D144" s="64">
        <v>53699</v>
      </c>
      <c r="E144" s="64">
        <v>102956</v>
      </c>
      <c r="F144" s="65">
        <v>440</v>
      </c>
      <c r="G144" s="64">
        <v>79</v>
      </c>
      <c r="H144" s="64">
        <v>88</v>
      </c>
      <c r="I144" s="64">
        <v>-9</v>
      </c>
      <c r="J144" s="64">
        <v>297</v>
      </c>
      <c r="K144" s="64">
        <v>347</v>
      </c>
      <c r="L144" s="64">
        <v>-50</v>
      </c>
      <c r="M144" s="64">
        <v>-59</v>
      </c>
      <c r="N144" s="71">
        <v>-94</v>
      </c>
    </row>
    <row r="145" spans="1:14" s="61" customFormat="1" ht="14.25" x14ac:dyDescent="0.15">
      <c r="A145" s="79" t="s">
        <v>191</v>
      </c>
      <c r="B145" s="64">
        <v>45476</v>
      </c>
      <c r="C145" s="64">
        <v>49281</v>
      </c>
      <c r="D145" s="64">
        <v>53701</v>
      </c>
      <c r="E145" s="64">
        <v>102982</v>
      </c>
      <c r="F145" s="65">
        <v>451</v>
      </c>
      <c r="G145" s="64">
        <v>85</v>
      </c>
      <c r="H145" s="64">
        <v>121</v>
      </c>
      <c r="I145" s="64">
        <v>-36</v>
      </c>
      <c r="J145" s="64">
        <v>414</v>
      </c>
      <c r="K145" s="64">
        <v>352</v>
      </c>
      <c r="L145" s="64">
        <v>62</v>
      </c>
      <c r="M145" s="64">
        <v>26</v>
      </c>
      <c r="N145" s="71">
        <v>-198</v>
      </c>
    </row>
    <row r="146" spans="1:14" s="61" customFormat="1" ht="14.25" x14ac:dyDescent="0.15">
      <c r="A146" s="79" t="s">
        <v>192</v>
      </c>
      <c r="B146" s="64">
        <v>45506</v>
      </c>
      <c r="C146" s="64">
        <v>49305</v>
      </c>
      <c r="D146" s="64">
        <v>53731</v>
      </c>
      <c r="E146" s="64">
        <v>103036</v>
      </c>
      <c r="F146" s="65">
        <v>461</v>
      </c>
      <c r="G146" s="64">
        <v>82</v>
      </c>
      <c r="H146" s="64">
        <v>89</v>
      </c>
      <c r="I146" s="64">
        <v>-7</v>
      </c>
      <c r="J146" s="64">
        <v>298</v>
      </c>
      <c r="K146" s="64">
        <v>237</v>
      </c>
      <c r="L146" s="64">
        <v>61</v>
      </c>
      <c r="M146" s="64">
        <v>54</v>
      </c>
      <c r="N146" s="71">
        <v>-149</v>
      </c>
    </row>
    <row r="147" spans="1:14" s="61" customFormat="1" ht="14.25" x14ac:dyDescent="0.15">
      <c r="A147" s="79" t="s">
        <v>193</v>
      </c>
      <c r="B147" s="64">
        <v>45558</v>
      </c>
      <c r="C147" s="64">
        <v>49343</v>
      </c>
      <c r="D147" s="64">
        <v>53740</v>
      </c>
      <c r="E147" s="64">
        <v>103083</v>
      </c>
      <c r="F147" s="65">
        <v>465</v>
      </c>
      <c r="G147" s="64">
        <v>90</v>
      </c>
      <c r="H147" s="64">
        <v>102</v>
      </c>
      <c r="I147" s="64">
        <v>-12</v>
      </c>
      <c r="J147" s="64">
        <v>300</v>
      </c>
      <c r="K147" s="64">
        <v>241</v>
      </c>
      <c r="L147" s="64">
        <v>59</v>
      </c>
      <c r="M147" s="64">
        <v>47</v>
      </c>
      <c r="N147" s="71">
        <v>-175</v>
      </c>
    </row>
    <row r="148" spans="1:14" s="61" customFormat="1" ht="14.25" x14ac:dyDescent="0.15">
      <c r="A148" s="79" t="s">
        <v>194</v>
      </c>
      <c r="B148" s="64">
        <v>45563</v>
      </c>
      <c r="C148" s="64">
        <v>49342</v>
      </c>
      <c r="D148" s="64">
        <v>53759</v>
      </c>
      <c r="E148" s="64">
        <v>103101</v>
      </c>
      <c r="F148" s="65">
        <v>460</v>
      </c>
      <c r="G148" s="64">
        <v>85</v>
      </c>
      <c r="H148" s="64">
        <v>94</v>
      </c>
      <c r="I148" s="64">
        <v>-9</v>
      </c>
      <c r="J148" s="64">
        <v>223</v>
      </c>
      <c r="K148" s="64">
        <v>196</v>
      </c>
      <c r="L148" s="64">
        <v>27</v>
      </c>
      <c r="M148" s="64">
        <v>18</v>
      </c>
      <c r="N148" s="71">
        <v>-210</v>
      </c>
    </row>
    <row r="149" spans="1:14" s="61" customFormat="1" ht="14.25" x14ac:dyDescent="0.15">
      <c r="A149" s="79" t="s">
        <v>195</v>
      </c>
      <c r="B149" s="64">
        <v>45555</v>
      </c>
      <c r="C149" s="64">
        <v>49322</v>
      </c>
      <c r="D149" s="64">
        <v>53752</v>
      </c>
      <c r="E149" s="64">
        <v>103074</v>
      </c>
      <c r="F149" s="65">
        <v>460</v>
      </c>
      <c r="G149" s="64">
        <v>91</v>
      </c>
      <c r="H149" s="64">
        <v>127</v>
      </c>
      <c r="I149" s="64">
        <v>-36</v>
      </c>
      <c r="J149" s="64">
        <v>213</v>
      </c>
      <c r="K149" s="64">
        <v>204</v>
      </c>
      <c r="L149" s="64">
        <v>9</v>
      </c>
      <c r="M149" s="64">
        <v>-27</v>
      </c>
      <c r="N149" s="71">
        <v>-269</v>
      </c>
    </row>
    <row r="150" spans="1:14" s="61" customFormat="1" ht="14.25" x14ac:dyDescent="0.15">
      <c r="A150" s="79" t="s">
        <v>196</v>
      </c>
      <c r="B150" s="64">
        <v>45508</v>
      </c>
      <c r="C150" s="64">
        <v>49283</v>
      </c>
      <c r="D150" s="64">
        <v>53726</v>
      </c>
      <c r="E150" s="64">
        <v>103009</v>
      </c>
      <c r="F150" s="65">
        <v>477</v>
      </c>
      <c r="G150" s="64">
        <v>74</v>
      </c>
      <c r="H150" s="64">
        <v>145</v>
      </c>
      <c r="I150" s="64">
        <v>-71</v>
      </c>
      <c r="J150" s="64">
        <v>249</v>
      </c>
      <c r="K150" s="64">
        <v>243</v>
      </c>
      <c r="L150" s="64">
        <v>6</v>
      </c>
      <c r="M150" s="64">
        <f>I150+L150</f>
        <v>-65</v>
      </c>
      <c r="N150" s="71">
        <v>-307</v>
      </c>
    </row>
    <row r="151" spans="1:14" s="61" customFormat="1" ht="14.25" x14ac:dyDescent="0.15">
      <c r="A151" s="79" t="s">
        <v>197</v>
      </c>
      <c r="B151" s="64">
        <v>45477</v>
      </c>
      <c r="C151" s="64">
        <v>49268</v>
      </c>
      <c r="D151" s="64">
        <v>53689</v>
      </c>
      <c r="E151" s="64">
        <v>102957</v>
      </c>
      <c r="F151" s="65">
        <v>472</v>
      </c>
      <c r="G151" s="64">
        <v>79</v>
      </c>
      <c r="H151" s="64">
        <v>122</v>
      </c>
      <c r="I151" s="64">
        <v>-43</v>
      </c>
      <c r="J151" s="64">
        <v>269</v>
      </c>
      <c r="K151" s="64">
        <v>278</v>
      </c>
      <c r="L151" s="64">
        <v>-9</v>
      </c>
      <c r="M151" s="64">
        <f>I151+L151</f>
        <v>-52</v>
      </c>
      <c r="N151" s="71">
        <v>-373</v>
      </c>
    </row>
    <row r="152" spans="1:14" s="61" customFormat="1" ht="14.25" x14ac:dyDescent="0.15">
      <c r="A152" s="79" t="s">
        <v>198</v>
      </c>
      <c r="B152" s="64">
        <v>45114</v>
      </c>
      <c r="C152" s="64">
        <v>48678</v>
      </c>
      <c r="D152" s="64">
        <v>53103</v>
      </c>
      <c r="E152" s="64">
        <v>101781</v>
      </c>
      <c r="F152" s="65">
        <v>474</v>
      </c>
      <c r="G152" s="64">
        <v>83</v>
      </c>
      <c r="H152" s="64">
        <v>114</v>
      </c>
      <c r="I152" s="64">
        <v>-31</v>
      </c>
      <c r="J152" s="64">
        <v>895</v>
      </c>
      <c r="K152" s="64">
        <v>2040</v>
      </c>
      <c r="L152" s="64">
        <v>-1145</v>
      </c>
      <c r="M152" s="64">
        <v>-1176</v>
      </c>
      <c r="N152" s="71">
        <v>-577</v>
      </c>
    </row>
    <row r="153" spans="1:14" s="61" customFormat="1" ht="14.25" x14ac:dyDescent="0.15">
      <c r="A153" s="79" t="s">
        <v>199</v>
      </c>
      <c r="B153" s="64">
        <v>45553</v>
      </c>
      <c r="C153" s="64">
        <v>48994</v>
      </c>
      <c r="D153" s="64">
        <v>53353</v>
      </c>
      <c r="E153" s="64">
        <v>102347</v>
      </c>
      <c r="F153" s="65">
        <v>479</v>
      </c>
      <c r="G153" s="64">
        <v>89</v>
      </c>
      <c r="H153" s="64">
        <v>99</v>
      </c>
      <c r="I153" s="64">
        <v>-10</v>
      </c>
      <c r="J153" s="65">
        <v>969</v>
      </c>
      <c r="K153" s="65">
        <v>393</v>
      </c>
      <c r="L153" s="65">
        <v>576</v>
      </c>
      <c r="M153" s="65">
        <v>566</v>
      </c>
      <c r="N153" s="71">
        <v>-674</v>
      </c>
    </row>
    <row r="154" spans="1:14" s="61" customFormat="1" ht="14.25" x14ac:dyDescent="0.15">
      <c r="A154" s="79" t="s">
        <v>200</v>
      </c>
      <c r="B154" s="64">
        <v>45557</v>
      </c>
      <c r="C154" s="64">
        <v>48984</v>
      </c>
      <c r="D154" s="64">
        <v>53333</v>
      </c>
      <c r="E154" s="64">
        <v>102317</v>
      </c>
      <c r="F154" s="65">
        <v>484</v>
      </c>
      <c r="G154" s="64">
        <v>77</v>
      </c>
      <c r="H154" s="64">
        <v>103</v>
      </c>
      <c r="I154" s="64">
        <v>-26</v>
      </c>
      <c r="J154" s="65">
        <v>276</v>
      </c>
      <c r="K154" s="65">
        <v>280</v>
      </c>
      <c r="L154" s="65">
        <v>-4</v>
      </c>
      <c r="M154" s="65">
        <v>-30</v>
      </c>
      <c r="N154" s="71">
        <v>-724</v>
      </c>
    </row>
    <row r="155" spans="1:14" s="61" customFormat="1" ht="14.25" x14ac:dyDescent="0.15">
      <c r="A155" s="79" t="s">
        <v>201</v>
      </c>
      <c r="B155" s="64">
        <v>45576</v>
      </c>
      <c r="C155" s="64">
        <v>49015</v>
      </c>
      <c r="D155" s="64">
        <v>53330</v>
      </c>
      <c r="E155" s="64">
        <v>102345</v>
      </c>
      <c r="F155" s="65">
        <v>487</v>
      </c>
      <c r="G155" s="64">
        <v>86</v>
      </c>
      <c r="H155" s="64">
        <v>86</v>
      </c>
      <c r="I155" s="64">
        <v>0</v>
      </c>
      <c r="J155" s="65">
        <v>246</v>
      </c>
      <c r="K155" s="65">
        <v>218</v>
      </c>
      <c r="L155" s="65">
        <v>28</v>
      </c>
      <c r="M155" s="65">
        <v>28</v>
      </c>
      <c r="N155" s="71">
        <v>-670</v>
      </c>
    </row>
    <row r="156" spans="1:14" s="61" customFormat="1" ht="14.25" x14ac:dyDescent="0.15">
      <c r="A156" s="79" t="s">
        <v>202</v>
      </c>
      <c r="B156" s="64">
        <v>45569</v>
      </c>
      <c r="C156" s="64">
        <v>49011</v>
      </c>
      <c r="D156" s="64">
        <v>53316</v>
      </c>
      <c r="E156" s="64">
        <v>102327</v>
      </c>
      <c r="F156" s="65">
        <v>490</v>
      </c>
      <c r="G156" s="64">
        <v>81</v>
      </c>
      <c r="H156" s="64">
        <v>110</v>
      </c>
      <c r="I156" s="64">
        <v>-29</v>
      </c>
      <c r="J156" s="65">
        <v>314</v>
      </c>
      <c r="K156" s="65">
        <v>303</v>
      </c>
      <c r="L156" s="65">
        <v>11</v>
      </c>
      <c r="M156" s="65">
        <v>-18</v>
      </c>
      <c r="N156" s="71">
        <v>-629</v>
      </c>
    </row>
    <row r="157" spans="1:14" s="61" customFormat="1" ht="14.25" x14ac:dyDescent="0.15">
      <c r="A157" s="79" t="s">
        <v>203</v>
      </c>
      <c r="B157" s="64">
        <v>45686</v>
      </c>
      <c r="C157" s="64">
        <v>49106</v>
      </c>
      <c r="D157" s="64">
        <v>53332</v>
      </c>
      <c r="E157" s="64">
        <v>102438</v>
      </c>
      <c r="F157" s="65">
        <v>514</v>
      </c>
      <c r="G157" s="64">
        <v>72</v>
      </c>
      <c r="H157" s="64">
        <v>112</v>
      </c>
      <c r="I157" s="64">
        <v>-40</v>
      </c>
      <c r="J157" s="65">
        <v>513</v>
      </c>
      <c r="K157" s="65">
        <v>362</v>
      </c>
      <c r="L157" s="65">
        <v>151</v>
      </c>
      <c r="M157" s="65">
        <v>111</v>
      </c>
      <c r="N157" s="71">
        <v>-544</v>
      </c>
    </row>
    <row r="158" spans="1:14" s="61" customFormat="1" ht="14.25" x14ac:dyDescent="0.15">
      <c r="A158" s="79" t="s">
        <v>204</v>
      </c>
      <c r="B158" s="64">
        <v>45670</v>
      </c>
      <c r="C158" s="64">
        <v>49069</v>
      </c>
      <c r="D158" s="64">
        <v>53328</v>
      </c>
      <c r="E158" s="64">
        <v>102397</v>
      </c>
      <c r="F158" s="65">
        <v>516</v>
      </c>
      <c r="G158" s="64">
        <v>84</v>
      </c>
      <c r="H158" s="64">
        <v>92</v>
      </c>
      <c r="I158" s="64">
        <v>-8</v>
      </c>
      <c r="J158" s="65">
        <v>205</v>
      </c>
      <c r="K158" s="65">
        <v>238</v>
      </c>
      <c r="L158" s="65">
        <v>-33</v>
      </c>
      <c r="M158" s="65">
        <v>-41</v>
      </c>
      <c r="N158" s="71">
        <v>-639</v>
      </c>
    </row>
    <row r="159" spans="1:14" s="61" customFormat="1" ht="14.25" x14ac:dyDescent="0.15">
      <c r="A159" s="79" t="s">
        <v>205</v>
      </c>
      <c r="B159" s="64">
        <v>45675</v>
      </c>
      <c r="C159" s="64">
        <v>49105</v>
      </c>
      <c r="D159" s="64">
        <v>53317</v>
      </c>
      <c r="E159" s="64">
        <v>102422</v>
      </c>
      <c r="F159" s="65">
        <v>546</v>
      </c>
      <c r="G159" s="64">
        <v>94</v>
      </c>
      <c r="H159" s="64">
        <v>125</v>
      </c>
      <c r="I159" s="64">
        <v>-31</v>
      </c>
      <c r="J159" s="65">
        <v>289</v>
      </c>
      <c r="K159" s="65">
        <v>233</v>
      </c>
      <c r="L159" s="65">
        <v>56</v>
      </c>
      <c r="M159" s="65">
        <v>25</v>
      </c>
      <c r="N159" s="71">
        <v>-661</v>
      </c>
    </row>
    <row r="160" spans="1:14" s="61" customFormat="1" ht="14.25" x14ac:dyDescent="0.15">
      <c r="A160" s="79" t="s">
        <v>206</v>
      </c>
      <c r="B160" s="64">
        <v>45634</v>
      </c>
      <c r="C160" s="64">
        <v>49100</v>
      </c>
      <c r="D160" s="64">
        <v>53248</v>
      </c>
      <c r="E160" s="64">
        <v>102348</v>
      </c>
      <c r="F160" s="65">
        <v>529</v>
      </c>
      <c r="G160" s="64">
        <v>72</v>
      </c>
      <c r="H160" s="64">
        <v>125</v>
      </c>
      <c r="I160" s="64">
        <v>-53</v>
      </c>
      <c r="J160" s="65">
        <v>234</v>
      </c>
      <c r="K160" s="65">
        <v>255</v>
      </c>
      <c r="L160" s="65">
        <v>-21</v>
      </c>
      <c r="M160" s="65">
        <v>-74</v>
      </c>
      <c r="N160" s="71">
        <v>-753</v>
      </c>
    </row>
    <row r="161" spans="1:14" s="61" customFormat="1" ht="14.25" x14ac:dyDescent="0.15">
      <c r="A161" s="87" t="s">
        <v>207</v>
      </c>
      <c r="B161" s="65">
        <v>45644</v>
      </c>
      <c r="C161" s="65">
        <v>49109</v>
      </c>
      <c r="D161" s="65">
        <v>53260</v>
      </c>
      <c r="E161" s="65">
        <v>102369</v>
      </c>
      <c r="F161" s="65">
        <v>541</v>
      </c>
      <c r="G161" s="65">
        <v>70</v>
      </c>
      <c r="H161" s="65">
        <v>112</v>
      </c>
      <c r="I161" s="65">
        <v>-42</v>
      </c>
      <c r="J161" s="65">
        <v>277</v>
      </c>
      <c r="K161" s="65">
        <v>214</v>
      </c>
      <c r="L161" s="65">
        <v>63</v>
      </c>
      <c r="M161" s="65">
        <v>21</v>
      </c>
      <c r="N161" s="71">
        <v>-705</v>
      </c>
    </row>
    <row r="162" spans="1:14" s="61" customFormat="1" ht="14.25" x14ac:dyDescent="0.15">
      <c r="A162" s="87" t="s">
        <v>208</v>
      </c>
      <c r="B162" s="64">
        <v>45606</v>
      </c>
      <c r="C162" s="64">
        <v>49061</v>
      </c>
      <c r="D162" s="64">
        <v>53239</v>
      </c>
      <c r="E162" s="64">
        <v>102300</v>
      </c>
      <c r="F162" s="65">
        <v>553</v>
      </c>
      <c r="G162" s="64">
        <v>66</v>
      </c>
      <c r="H162" s="64">
        <v>132</v>
      </c>
      <c r="I162" s="64">
        <v>-66</v>
      </c>
      <c r="J162" s="64">
        <v>266</v>
      </c>
      <c r="K162" s="64">
        <v>269</v>
      </c>
      <c r="L162" s="64">
        <v>-3</v>
      </c>
      <c r="M162" s="64">
        <v>-69</v>
      </c>
      <c r="N162" s="71">
        <v>-709</v>
      </c>
    </row>
    <row r="163" spans="1:14" s="61" customFormat="1" ht="14.25" x14ac:dyDescent="0.15">
      <c r="A163" s="87" t="s">
        <v>209</v>
      </c>
      <c r="B163" s="64">
        <v>45546</v>
      </c>
      <c r="C163" s="64">
        <v>49020</v>
      </c>
      <c r="D163" s="64">
        <v>53189</v>
      </c>
      <c r="E163" s="64">
        <v>102209</v>
      </c>
      <c r="F163" s="65">
        <v>581</v>
      </c>
      <c r="G163" s="64">
        <v>56</v>
      </c>
      <c r="H163" s="64">
        <v>116</v>
      </c>
      <c r="I163" s="64">
        <v>-60</v>
      </c>
      <c r="J163" s="64">
        <v>273</v>
      </c>
      <c r="K163" s="64">
        <v>304</v>
      </c>
      <c r="L163" s="64">
        <v>-31</v>
      </c>
      <c r="M163" s="64">
        <v>-91</v>
      </c>
      <c r="N163" s="71">
        <v>-748</v>
      </c>
    </row>
    <row r="164" spans="1:14" s="61" customFormat="1" ht="14.25" x14ac:dyDescent="0.15">
      <c r="A164" s="87" t="s">
        <v>210</v>
      </c>
      <c r="B164" s="64">
        <v>45234</v>
      </c>
      <c r="C164" s="64">
        <v>48415</v>
      </c>
      <c r="D164" s="64">
        <v>52687</v>
      </c>
      <c r="E164" s="64">
        <v>101102</v>
      </c>
      <c r="F164" s="65">
        <v>576</v>
      </c>
      <c r="G164" s="64">
        <v>81</v>
      </c>
      <c r="H164" s="64">
        <v>97</v>
      </c>
      <c r="I164" s="64">
        <v>-16</v>
      </c>
      <c r="J164" s="64">
        <v>831</v>
      </c>
      <c r="K164" s="64">
        <v>1922</v>
      </c>
      <c r="L164" s="64">
        <v>-1091</v>
      </c>
      <c r="M164" s="64">
        <v>-1107</v>
      </c>
      <c r="N164" s="71">
        <v>-679</v>
      </c>
    </row>
    <row r="165" spans="1:14" s="61" customFormat="1" ht="14.25" x14ac:dyDescent="0.15">
      <c r="A165" s="87" t="s">
        <v>211</v>
      </c>
      <c r="B165" s="64">
        <v>45681</v>
      </c>
      <c r="C165" s="64">
        <v>48780</v>
      </c>
      <c r="D165" s="64">
        <v>52860</v>
      </c>
      <c r="E165" s="64">
        <v>101640</v>
      </c>
      <c r="F165" s="65">
        <v>585</v>
      </c>
      <c r="G165" s="64">
        <v>69</v>
      </c>
      <c r="H165" s="64">
        <v>91</v>
      </c>
      <c r="I165" s="64">
        <v>-22</v>
      </c>
      <c r="J165" s="64">
        <v>1083</v>
      </c>
      <c r="K165" s="64">
        <v>523</v>
      </c>
      <c r="L165" s="64">
        <v>560</v>
      </c>
      <c r="M165" s="64">
        <v>538</v>
      </c>
      <c r="N165" s="71">
        <v>-707</v>
      </c>
    </row>
    <row r="166" spans="1:14" s="61" customFormat="1" ht="14.25" x14ac:dyDescent="0.15">
      <c r="A166" s="87" t="s">
        <v>212</v>
      </c>
      <c r="B166" s="64">
        <v>45691</v>
      </c>
      <c r="C166" s="64">
        <v>48836</v>
      </c>
      <c r="D166" s="64">
        <v>52901</v>
      </c>
      <c r="E166" s="64">
        <v>101737</v>
      </c>
      <c r="F166" s="65">
        <v>621</v>
      </c>
      <c r="G166" s="64">
        <v>87</v>
      </c>
      <c r="H166" s="64">
        <v>92</v>
      </c>
      <c r="I166" s="64">
        <v>-5</v>
      </c>
      <c r="J166" s="64">
        <v>307</v>
      </c>
      <c r="K166" s="64">
        <v>205</v>
      </c>
      <c r="L166" s="64">
        <v>102</v>
      </c>
      <c r="M166" s="64">
        <v>97</v>
      </c>
      <c r="N166" s="71">
        <v>-580</v>
      </c>
    </row>
    <row r="167" spans="1:14" s="61" customFormat="1" ht="14.25" x14ac:dyDescent="0.15">
      <c r="A167" s="87" t="s">
        <v>213</v>
      </c>
      <c r="B167" s="64">
        <v>45652</v>
      </c>
      <c r="C167" s="64">
        <v>48808</v>
      </c>
      <c r="D167" s="64">
        <v>52891</v>
      </c>
      <c r="E167" s="64">
        <v>101699</v>
      </c>
      <c r="F167" s="65">
        <v>621</v>
      </c>
      <c r="G167" s="64">
        <v>83</v>
      </c>
      <c r="H167" s="64">
        <v>91</v>
      </c>
      <c r="I167" s="64">
        <v>-8</v>
      </c>
      <c r="J167" s="64">
        <v>221</v>
      </c>
      <c r="K167" s="64">
        <v>251</v>
      </c>
      <c r="L167" s="64">
        <v>-30</v>
      </c>
      <c r="M167" s="64">
        <v>-38</v>
      </c>
      <c r="N167" s="71">
        <v>-646</v>
      </c>
    </row>
    <row r="168" spans="1:14" s="61" customFormat="1" ht="14.25" x14ac:dyDescent="0.15">
      <c r="A168" s="87" t="s">
        <v>214</v>
      </c>
      <c r="B168" s="64">
        <v>45692</v>
      </c>
      <c r="C168" s="64">
        <v>48839</v>
      </c>
      <c r="D168" s="64">
        <v>52906</v>
      </c>
      <c r="E168" s="64">
        <v>101745</v>
      </c>
      <c r="F168" s="65">
        <v>626</v>
      </c>
      <c r="G168" s="64">
        <v>80</v>
      </c>
      <c r="H168" s="64">
        <v>101</v>
      </c>
      <c r="I168" s="64">
        <v>-21</v>
      </c>
      <c r="J168" s="64">
        <v>386</v>
      </c>
      <c r="K168" s="64">
        <v>319</v>
      </c>
      <c r="L168" s="64">
        <v>67</v>
      </c>
      <c r="M168" s="64">
        <v>46</v>
      </c>
      <c r="N168" s="71">
        <v>-582</v>
      </c>
    </row>
    <row r="169" spans="1:14" s="61" customFormat="1" ht="14.25" x14ac:dyDescent="0.15">
      <c r="A169" s="87" t="s">
        <v>215</v>
      </c>
      <c r="B169" s="64">
        <v>45730</v>
      </c>
      <c r="C169" s="64">
        <v>48828</v>
      </c>
      <c r="D169" s="64">
        <v>52940</v>
      </c>
      <c r="E169" s="64">
        <v>101768</v>
      </c>
      <c r="F169" s="65">
        <v>637</v>
      </c>
      <c r="G169" s="64">
        <v>79</v>
      </c>
      <c r="H169" s="64">
        <v>116</v>
      </c>
      <c r="I169" s="64">
        <v>-37</v>
      </c>
      <c r="J169" s="64">
        <v>385</v>
      </c>
      <c r="K169" s="64">
        <v>325</v>
      </c>
      <c r="L169" s="64">
        <v>60</v>
      </c>
      <c r="M169" s="64">
        <v>23</v>
      </c>
      <c r="N169" s="71">
        <v>-670</v>
      </c>
    </row>
    <row r="170" spans="1:14" s="61" customFormat="1" ht="14.25" x14ac:dyDescent="0.15">
      <c r="A170" s="87" t="s">
        <v>216</v>
      </c>
      <c r="B170" s="64">
        <v>45736</v>
      </c>
      <c r="C170" s="64">
        <v>48837</v>
      </c>
      <c r="D170" s="64">
        <v>52920</v>
      </c>
      <c r="E170" s="64">
        <v>101757</v>
      </c>
      <c r="F170" s="65">
        <v>638</v>
      </c>
      <c r="G170" s="64">
        <v>84</v>
      </c>
      <c r="H170" s="64">
        <v>106</v>
      </c>
      <c r="I170" s="64">
        <v>-22</v>
      </c>
      <c r="J170" s="64">
        <v>292</v>
      </c>
      <c r="K170" s="64">
        <v>281</v>
      </c>
      <c r="L170" s="64">
        <v>11</v>
      </c>
      <c r="M170" s="64">
        <v>-11</v>
      </c>
      <c r="N170" s="71">
        <f t="shared" ref="N170:N184" si="0">E170-E158</f>
        <v>-640</v>
      </c>
    </row>
    <row r="171" spans="1:14" s="61" customFormat="1" ht="14.25" x14ac:dyDescent="0.15">
      <c r="A171" s="87" t="s">
        <v>217</v>
      </c>
      <c r="B171" s="64">
        <v>45735</v>
      </c>
      <c r="C171" s="64">
        <v>48843</v>
      </c>
      <c r="D171" s="64">
        <v>52920</v>
      </c>
      <c r="E171" s="64">
        <v>101763</v>
      </c>
      <c r="F171" s="65">
        <v>682</v>
      </c>
      <c r="G171" s="64">
        <v>74</v>
      </c>
      <c r="H171" s="64">
        <v>114</v>
      </c>
      <c r="I171" s="64">
        <v>-40</v>
      </c>
      <c r="J171" s="64">
        <v>258</v>
      </c>
      <c r="K171" s="64">
        <v>212</v>
      </c>
      <c r="L171" s="64">
        <v>46</v>
      </c>
      <c r="M171" s="64">
        <v>6</v>
      </c>
      <c r="N171" s="71">
        <f t="shared" si="0"/>
        <v>-659</v>
      </c>
    </row>
    <row r="172" spans="1:14" s="61" customFormat="1" ht="14.25" x14ac:dyDescent="0.15">
      <c r="A172" s="87" t="s">
        <v>218</v>
      </c>
      <c r="B172" s="64">
        <v>45695</v>
      </c>
      <c r="C172" s="64">
        <v>48814</v>
      </c>
      <c r="D172" s="64">
        <v>52881</v>
      </c>
      <c r="E172" s="64">
        <v>101695</v>
      </c>
      <c r="F172" s="65">
        <v>667</v>
      </c>
      <c r="G172" s="64">
        <v>69</v>
      </c>
      <c r="H172" s="64">
        <v>102</v>
      </c>
      <c r="I172" s="64">
        <v>-33</v>
      </c>
      <c r="J172" s="64">
        <v>220</v>
      </c>
      <c r="K172" s="64">
        <v>255</v>
      </c>
      <c r="L172" s="64">
        <v>-35</v>
      </c>
      <c r="M172" s="64">
        <v>-68</v>
      </c>
      <c r="N172" s="71">
        <f t="shared" si="0"/>
        <v>-653</v>
      </c>
    </row>
    <row r="173" spans="1:14" s="61" customFormat="1" ht="14.25" x14ac:dyDescent="0.15">
      <c r="A173" s="87" t="s">
        <v>219</v>
      </c>
      <c r="B173" s="64">
        <v>45624</v>
      </c>
      <c r="C173" s="64">
        <v>48774</v>
      </c>
      <c r="D173" s="64">
        <v>52810</v>
      </c>
      <c r="E173" s="64">
        <v>101584</v>
      </c>
      <c r="F173" s="65">
        <v>664</v>
      </c>
      <c r="G173" s="64">
        <v>79</v>
      </c>
      <c r="H173" s="64">
        <v>136</v>
      </c>
      <c r="I173" s="64">
        <v>-57</v>
      </c>
      <c r="J173" s="64">
        <v>204</v>
      </c>
      <c r="K173" s="64">
        <v>258</v>
      </c>
      <c r="L173" s="64">
        <v>-54</v>
      </c>
      <c r="M173" s="64">
        <v>-111</v>
      </c>
      <c r="N173" s="71">
        <f t="shared" si="0"/>
        <v>-785</v>
      </c>
    </row>
    <row r="174" spans="1:14" s="61" customFormat="1" ht="14.25" x14ac:dyDescent="0.15">
      <c r="A174" s="87" t="s">
        <v>220</v>
      </c>
      <c r="B174" s="64">
        <v>45560</v>
      </c>
      <c r="C174" s="64">
        <v>48748</v>
      </c>
      <c r="D174" s="64">
        <v>52770</v>
      </c>
      <c r="E174" s="64">
        <v>101518</v>
      </c>
      <c r="F174" s="65">
        <v>669</v>
      </c>
      <c r="G174" s="64">
        <v>86</v>
      </c>
      <c r="H174" s="64">
        <v>114</v>
      </c>
      <c r="I174" s="64">
        <v>-28</v>
      </c>
      <c r="J174" s="64">
        <v>208</v>
      </c>
      <c r="K174" s="64">
        <v>246</v>
      </c>
      <c r="L174" s="64">
        <v>-38</v>
      </c>
      <c r="M174" s="64">
        <v>-66</v>
      </c>
      <c r="N174" s="71">
        <f t="shared" si="0"/>
        <v>-782</v>
      </c>
    </row>
    <row r="175" spans="1:14" s="61" customFormat="1" ht="14.25" x14ac:dyDescent="0.15">
      <c r="A175" s="87" t="s">
        <v>221</v>
      </c>
      <c r="B175" s="64">
        <v>45536</v>
      </c>
      <c r="C175" s="64">
        <v>48717</v>
      </c>
      <c r="D175" s="64">
        <v>52765</v>
      </c>
      <c r="E175" s="64">
        <v>101482</v>
      </c>
      <c r="F175" s="65">
        <v>673</v>
      </c>
      <c r="G175" s="64">
        <v>73</v>
      </c>
      <c r="H175" s="64">
        <v>118</v>
      </c>
      <c r="I175" s="64">
        <v>-45</v>
      </c>
      <c r="J175" s="64">
        <v>309</v>
      </c>
      <c r="K175" s="64">
        <v>300</v>
      </c>
      <c r="L175" s="64">
        <v>9</v>
      </c>
      <c r="M175" s="64">
        <v>-36</v>
      </c>
      <c r="N175" s="71">
        <f t="shared" si="0"/>
        <v>-727</v>
      </c>
    </row>
    <row r="176" spans="1:14" s="61" customFormat="1" ht="14.25" x14ac:dyDescent="0.15">
      <c r="A176" s="87" t="s">
        <v>222</v>
      </c>
      <c r="B176" s="64">
        <v>45317</v>
      </c>
      <c r="C176" s="64">
        <v>48162</v>
      </c>
      <c r="D176" s="64">
        <v>52269</v>
      </c>
      <c r="E176" s="64">
        <v>100431</v>
      </c>
      <c r="F176" s="65">
        <v>690</v>
      </c>
      <c r="G176" s="64">
        <v>81</v>
      </c>
      <c r="H176" s="64">
        <v>115</v>
      </c>
      <c r="I176" s="64">
        <v>-34</v>
      </c>
      <c r="J176" s="64">
        <v>934</v>
      </c>
      <c r="K176" s="64">
        <v>1951</v>
      </c>
      <c r="L176" s="64">
        <v>-1017</v>
      </c>
      <c r="M176" s="64">
        <v>-1051</v>
      </c>
      <c r="N176" s="71">
        <f t="shared" si="0"/>
        <v>-671</v>
      </c>
    </row>
    <row r="177" spans="1:15" s="61" customFormat="1" ht="14.25" x14ac:dyDescent="0.15">
      <c r="A177" s="87" t="s">
        <v>223</v>
      </c>
      <c r="B177" s="64">
        <v>45729</v>
      </c>
      <c r="C177" s="64">
        <v>48473</v>
      </c>
      <c r="D177" s="64">
        <v>52459</v>
      </c>
      <c r="E177" s="64">
        <v>100932</v>
      </c>
      <c r="F177" s="65">
        <v>698</v>
      </c>
      <c r="G177" s="64">
        <v>67</v>
      </c>
      <c r="H177" s="64">
        <v>98</v>
      </c>
      <c r="I177" s="64">
        <v>-31</v>
      </c>
      <c r="J177" s="64">
        <v>1004</v>
      </c>
      <c r="K177" s="64">
        <v>472</v>
      </c>
      <c r="L177" s="64">
        <v>532</v>
      </c>
      <c r="M177" s="64">
        <v>501</v>
      </c>
      <c r="N177" s="71">
        <f t="shared" si="0"/>
        <v>-708</v>
      </c>
    </row>
    <row r="178" spans="1:15" s="61" customFormat="1" ht="14.25" x14ac:dyDescent="0.15">
      <c r="A178" s="87" t="s">
        <v>224</v>
      </c>
      <c r="B178" s="64">
        <v>45700</v>
      </c>
      <c r="C178" s="64">
        <v>48436</v>
      </c>
      <c r="D178" s="64">
        <v>52417</v>
      </c>
      <c r="E178" s="64">
        <f>C178+D178</f>
        <v>100853</v>
      </c>
      <c r="F178" s="65">
        <v>691</v>
      </c>
      <c r="G178" s="64">
        <v>50</v>
      </c>
      <c r="H178" s="64">
        <v>109</v>
      </c>
      <c r="I178" s="64">
        <f>G178-H178</f>
        <v>-59</v>
      </c>
      <c r="J178" s="64">
        <v>189</v>
      </c>
      <c r="K178" s="64">
        <v>209</v>
      </c>
      <c r="L178" s="64">
        <f>J178-K178</f>
        <v>-20</v>
      </c>
      <c r="M178" s="64">
        <f t="shared" ref="M178:M199" si="1">E178-E177</f>
        <v>-79</v>
      </c>
      <c r="N178" s="71">
        <f t="shared" si="0"/>
        <v>-884</v>
      </c>
    </row>
    <row r="179" spans="1:15" s="61" customFormat="1" ht="14.25" x14ac:dyDescent="0.15">
      <c r="A179" s="87" t="s">
        <v>225</v>
      </c>
      <c r="B179" s="64">
        <v>45746</v>
      </c>
      <c r="C179" s="64">
        <v>48454</v>
      </c>
      <c r="D179" s="64">
        <v>52432</v>
      </c>
      <c r="E179" s="64">
        <f>C179+D179</f>
        <v>100886</v>
      </c>
      <c r="F179" s="65">
        <v>688</v>
      </c>
      <c r="G179" s="64">
        <v>84</v>
      </c>
      <c r="H179" s="64">
        <v>98</v>
      </c>
      <c r="I179" s="64">
        <f>G179-H179</f>
        <v>-14</v>
      </c>
      <c r="J179" s="64">
        <v>272</v>
      </c>
      <c r="K179" s="64">
        <v>225</v>
      </c>
      <c r="L179" s="64">
        <f>J179-K179</f>
        <v>47</v>
      </c>
      <c r="M179" s="64">
        <f t="shared" si="1"/>
        <v>33</v>
      </c>
      <c r="N179" s="71">
        <f t="shared" si="0"/>
        <v>-813</v>
      </c>
    </row>
    <row r="180" spans="1:15" s="61" customFormat="1" ht="14.25" x14ac:dyDescent="0.15">
      <c r="A180" s="87" t="s">
        <v>226</v>
      </c>
      <c r="B180" s="64">
        <v>45746</v>
      </c>
      <c r="C180" s="64">
        <v>48423</v>
      </c>
      <c r="D180" s="64">
        <v>52407</v>
      </c>
      <c r="E180" s="64">
        <f>C180+D180</f>
        <v>100830</v>
      </c>
      <c r="F180" s="65">
        <v>683</v>
      </c>
      <c r="G180" s="64">
        <v>77</v>
      </c>
      <c r="H180" s="64">
        <v>104</v>
      </c>
      <c r="I180" s="64">
        <f>G180-H180</f>
        <v>-27</v>
      </c>
      <c r="J180" s="64">
        <v>252</v>
      </c>
      <c r="K180" s="64">
        <v>281</v>
      </c>
      <c r="L180" s="64">
        <f>J180-K180</f>
        <v>-29</v>
      </c>
      <c r="M180" s="64">
        <f t="shared" si="1"/>
        <v>-56</v>
      </c>
      <c r="N180" s="71">
        <f t="shared" si="0"/>
        <v>-915</v>
      </c>
    </row>
    <row r="181" spans="1:15" s="61" customFormat="1" ht="14.25" x14ac:dyDescent="0.15">
      <c r="A181" s="87" t="s">
        <v>227</v>
      </c>
      <c r="B181" s="64">
        <v>45771</v>
      </c>
      <c r="C181" s="64">
        <v>48439</v>
      </c>
      <c r="D181" s="64">
        <v>52467</v>
      </c>
      <c r="E181" s="64">
        <f>C181+D181</f>
        <v>100906</v>
      </c>
      <c r="F181" s="65">
        <v>681</v>
      </c>
      <c r="G181" s="64">
        <v>86</v>
      </c>
      <c r="H181" s="64">
        <v>90</v>
      </c>
      <c r="I181" s="64">
        <f>G181-H181</f>
        <v>-4</v>
      </c>
      <c r="J181" s="64">
        <v>378</v>
      </c>
      <c r="K181" s="64">
        <v>298</v>
      </c>
      <c r="L181" s="64">
        <f>J181-K181</f>
        <v>80</v>
      </c>
      <c r="M181" s="64">
        <f t="shared" si="1"/>
        <v>76</v>
      </c>
      <c r="N181" s="71">
        <f t="shared" si="0"/>
        <v>-862</v>
      </c>
    </row>
    <row r="182" spans="1:15" s="61" customFormat="1" ht="14.25" x14ac:dyDescent="0.15">
      <c r="A182" s="80" t="s">
        <v>228</v>
      </c>
      <c r="B182" s="74">
        <v>46139</v>
      </c>
      <c r="C182" s="74">
        <v>48390</v>
      </c>
      <c r="D182" s="74">
        <v>52706</v>
      </c>
      <c r="E182" s="74">
        <v>101096</v>
      </c>
      <c r="F182" s="74">
        <v>541</v>
      </c>
      <c r="G182" s="74">
        <v>87</v>
      </c>
      <c r="H182" s="74">
        <v>92</v>
      </c>
      <c r="I182" s="74">
        <v>-5</v>
      </c>
      <c r="J182" s="74">
        <v>227</v>
      </c>
      <c r="K182" s="74">
        <v>227</v>
      </c>
      <c r="L182" s="74">
        <v>0</v>
      </c>
      <c r="M182" s="74">
        <f t="shared" si="1"/>
        <v>190</v>
      </c>
      <c r="N182" s="75">
        <f t="shared" si="0"/>
        <v>-661</v>
      </c>
    </row>
    <row r="183" spans="1:15" s="61" customFormat="1" ht="14.25" x14ac:dyDescent="0.15">
      <c r="A183" s="87" t="s">
        <v>229</v>
      </c>
      <c r="B183" s="65">
        <v>46116</v>
      </c>
      <c r="C183" s="65">
        <v>48361</v>
      </c>
      <c r="D183" s="65">
        <v>52718</v>
      </c>
      <c r="E183" s="65">
        <v>101079</v>
      </c>
      <c r="F183" s="65">
        <v>530</v>
      </c>
      <c r="G183" s="65">
        <v>69</v>
      </c>
      <c r="H183" s="65">
        <v>105</v>
      </c>
      <c r="I183" s="65">
        <v>-36</v>
      </c>
      <c r="J183" s="65">
        <v>252</v>
      </c>
      <c r="K183" s="65">
        <v>233</v>
      </c>
      <c r="L183" s="65">
        <v>19</v>
      </c>
      <c r="M183" s="65">
        <f t="shared" si="1"/>
        <v>-17</v>
      </c>
      <c r="N183" s="71">
        <f t="shared" si="0"/>
        <v>-684</v>
      </c>
    </row>
    <row r="184" spans="1:15" s="61" customFormat="1" ht="14.25" x14ac:dyDescent="0.15">
      <c r="A184" s="87" t="s">
        <v>230</v>
      </c>
      <c r="B184" s="65">
        <v>46136</v>
      </c>
      <c r="C184" s="65">
        <v>48387</v>
      </c>
      <c r="D184" s="65">
        <v>52733</v>
      </c>
      <c r="E184" s="65">
        <v>101120</v>
      </c>
      <c r="F184" s="65">
        <v>535</v>
      </c>
      <c r="G184" s="65">
        <v>72</v>
      </c>
      <c r="H184" s="65">
        <v>99</v>
      </c>
      <c r="I184" s="65">
        <v>-27</v>
      </c>
      <c r="J184" s="65">
        <v>230</v>
      </c>
      <c r="K184" s="65">
        <v>162</v>
      </c>
      <c r="L184" s="65">
        <v>68</v>
      </c>
      <c r="M184" s="65">
        <f t="shared" si="1"/>
        <v>41</v>
      </c>
      <c r="N184" s="71">
        <f t="shared" si="0"/>
        <v>-575</v>
      </c>
    </row>
    <row r="185" spans="1:15" s="61" customFormat="1" ht="14.25" x14ac:dyDescent="0.15">
      <c r="A185" s="87" t="s">
        <v>231</v>
      </c>
      <c r="B185" s="65">
        <v>46132</v>
      </c>
      <c r="C185" s="65">
        <v>48376</v>
      </c>
      <c r="D185" s="65">
        <v>52729</v>
      </c>
      <c r="E185" s="65">
        <v>101105</v>
      </c>
      <c r="F185" s="65">
        <v>562</v>
      </c>
      <c r="G185" s="65">
        <v>76</v>
      </c>
      <c r="H185" s="65">
        <v>120</v>
      </c>
      <c r="I185" s="65">
        <v>-44</v>
      </c>
      <c r="J185" s="65">
        <v>246</v>
      </c>
      <c r="K185" s="65">
        <v>217</v>
      </c>
      <c r="L185" s="65">
        <v>29</v>
      </c>
      <c r="M185" s="65">
        <f t="shared" si="1"/>
        <v>-15</v>
      </c>
      <c r="N185" s="71">
        <f>E185-E173</f>
        <v>-479</v>
      </c>
    </row>
    <row r="186" spans="1:15" s="61" customFormat="1" ht="14.25" x14ac:dyDescent="0.15">
      <c r="A186" s="87" t="s">
        <v>232</v>
      </c>
      <c r="B186" s="65">
        <v>46150</v>
      </c>
      <c r="C186" s="65">
        <v>48352</v>
      </c>
      <c r="D186" s="65">
        <v>52741</v>
      </c>
      <c r="E186" s="65">
        <v>101093</v>
      </c>
      <c r="F186" s="65">
        <v>576</v>
      </c>
      <c r="G186" s="65">
        <v>59</v>
      </c>
      <c r="H186" s="65">
        <v>120</v>
      </c>
      <c r="I186" s="65">
        <v>-61</v>
      </c>
      <c r="J186" s="65">
        <v>242</v>
      </c>
      <c r="K186" s="65">
        <v>193</v>
      </c>
      <c r="L186" s="65">
        <v>49</v>
      </c>
      <c r="M186" s="65">
        <f t="shared" si="1"/>
        <v>-12</v>
      </c>
      <c r="N186" s="71">
        <f t="shared" ref="N186:N200" si="2">E186-E174</f>
        <v>-425</v>
      </c>
    </row>
    <row r="187" spans="1:15" s="61" customFormat="1" ht="14.25" x14ac:dyDescent="0.15">
      <c r="A187" s="87" t="s">
        <v>233</v>
      </c>
      <c r="B187" s="65">
        <v>46129</v>
      </c>
      <c r="C187" s="65">
        <v>48357</v>
      </c>
      <c r="D187" s="65">
        <v>52718</v>
      </c>
      <c r="E187" s="65">
        <v>101075</v>
      </c>
      <c r="F187" s="65">
        <v>593</v>
      </c>
      <c r="G187" s="65">
        <v>65</v>
      </c>
      <c r="H187" s="65">
        <v>105</v>
      </c>
      <c r="I187" s="65">
        <v>-40</v>
      </c>
      <c r="J187" s="65">
        <v>287</v>
      </c>
      <c r="K187" s="65">
        <v>265</v>
      </c>
      <c r="L187" s="65">
        <v>22</v>
      </c>
      <c r="M187" s="65">
        <f t="shared" si="1"/>
        <v>-18</v>
      </c>
      <c r="N187" s="71">
        <f t="shared" si="2"/>
        <v>-407</v>
      </c>
    </row>
    <row r="188" spans="1:15" s="61" customFormat="1" ht="14.25" x14ac:dyDescent="0.15">
      <c r="A188" s="87" t="s">
        <v>234</v>
      </c>
      <c r="B188" s="65">
        <v>45915</v>
      </c>
      <c r="C188" s="65">
        <v>47862</v>
      </c>
      <c r="D188" s="65">
        <v>52219</v>
      </c>
      <c r="E188" s="65">
        <v>100081</v>
      </c>
      <c r="F188" s="65">
        <v>587</v>
      </c>
      <c r="G188" s="65">
        <v>78</v>
      </c>
      <c r="H188" s="65">
        <v>120</v>
      </c>
      <c r="I188" s="65">
        <v>-42</v>
      </c>
      <c r="J188" s="65">
        <v>893</v>
      </c>
      <c r="K188" s="65">
        <v>1845</v>
      </c>
      <c r="L188" s="65">
        <v>-952</v>
      </c>
      <c r="M188" s="65">
        <f t="shared" si="1"/>
        <v>-994</v>
      </c>
      <c r="N188" s="71">
        <f t="shared" si="2"/>
        <v>-350</v>
      </c>
    </row>
    <row r="189" spans="1:15" s="61" customFormat="1" ht="14.25" x14ac:dyDescent="0.15">
      <c r="A189" s="87" t="s">
        <v>235</v>
      </c>
      <c r="B189" s="65">
        <v>46290</v>
      </c>
      <c r="C189" s="65">
        <v>48142</v>
      </c>
      <c r="D189" s="65">
        <v>52391</v>
      </c>
      <c r="E189" s="65">
        <v>100533</v>
      </c>
      <c r="F189" s="65">
        <v>591</v>
      </c>
      <c r="G189" s="65">
        <v>71</v>
      </c>
      <c r="H189" s="65">
        <v>121</v>
      </c>
      <c r="I189" s="65">
        <v>-50</v>
      </c>
      <c r="J189" s="65">
        <v>925</v>
      </c>
      <c r="K189" s="65">
        <v>423</v>
      </c>
      <c r="L189" s="65">
        <v>502</v>
      </c>
      <c r="M189" s="65">
        <f>E189-E188</f>
        <v>452</v>
      </c>
      <c r="N189" s="71">
        <f t="shared" si="2"/>
        <v>-399</v>
      </c>
    </row>
    <row r="190" spans="1:15" s="61" customFormat="1" ht="14.25" x14ac:dyDescent="0.15">
      <c r="A190" s="87" t="s">
        <v>236</v>
      </c>
      <c r="B190" s="65">
        <v>46267</v>
      </c>
      <c r="C190" s="65">
        <v>48110</v>
      </c>
      <c r="D190" s="65">
        <v>52361</v>
      </c>
      <c r="E190" s="65">
        <v>100471</v>
      </c>
      <c r="F190" s="65">
        <v>587</v>
      </c>
      <c r="G190" s="65">
        <v>47</v>
      </c>
      <c r="H190" s="65">
        <v>108</v>
      </c>
      <c r="I190" s="65">
        <v>-61</v>
      </c>
      <c r="J190" s="65">
        <v>206</v>
      </c>
      <c r="K190" s="65">
        <v>207</v>
      </c>
      <c r="L190" s="65">
        <v>-1</v>
      </c>
      <c r="M190" s="65">
        <f t="shared" si="1"/>
        <v>-62</v>
      </c>
      <c r="N190" s="71">
        <f t="shared" si="2"/>
        <v>-382</v>
      </c>
    </row>
    <row r="191" spans="1:15" s="61" customFormat="1" ht="14.25" x14ac:dyDescent="0.15">
      <c r="A191" s="87" t="s">
        <v>237</v>
      </c>
      <c r="B191" s="65">
        <v>46212</v>
      </c>
      <c r="C191" s="65">
        <v>48078</v>
      </c>
      <c r="D191" s="65">
        <v>52342</v>
      </c>
      <c r="E191" s="65">
        <v>100420</v>
      </c>
      <c r="F191" s="65">
        <v>587</v>
      </c>
      <c r="G191" s="65">
        <v>76</v>
      </c>
      <c r="H191" s="65">
        <v>114</v>
      </c>
      <c r="I191" s="65">
        <v>-38</v>
      </c>
      <c r="J191" s="65">
        <v>188</v>
      </c>
      <c r="K191" s="65">
        <v>201</v>
      </c>
      <c r="L191" s="65">
        <v>-13</v>
      </c>
      <c r="M191" s="65">
        <f t="shared" si="1"/>
        <v>-51</v>
      </c>
      <c r="N191" s="71">
        <f t="shared" si="2"/>
        <v>-466</v>
      </c>
      <c r="O191" s="62"/>
    </row>
    <row r="192" spans="1:15" s="61" customFormat="1" ht="14.25" x14ac:dyDescent="0.15">
      <c r="A192" s="87" t="s">
        <v>238</v>
      </c>
      <c r="B192" s="65">
        <v>46205</v>
      </c>
      <c r="C192" s="65">
        <v>48116</v>
      </c>
      <c r="D192" s="65">
        <v>52299</v>
      </c>
      <c r="E192" s="65">
        <v>100415</v>
      </c>
      <c r="F192" s="65">
        <v>576</v>
      </c>
      <c r="G192" s="65">
        <v>85</v>
      </c>
      <c r="H192" s="65">
        <v>100</v>
      </c>
      <c r="I192" s="65">
        <v>-15</v>
      </c>
      <c r="J192" s="65">
        <v>256</v>
      </c>
      <c r="K192" s="65">
        <v>246</v>
      </c>
      <c r="L192" s="65">
        <v>10</v>
      </c>
      <c r="M192" s="65">
        <f>E192-E191</f>
        <v>-5</v>
      </c>
      <c r="N192" s="71">
        <f t="shared" si="2"/>
        <v>-415</v>
      </c>
      <c r="O192" s="62"/>
    </row>
    <row r="193" spans="1:16" s="61" customFormat="1" ht="14.25" x14ac:dyDescent="0.15">
      <c r="A193" s="87" t="s">
        <v>239</v>
      </c>
      <c r="B193" s="73">
        <v>46258</v>
      </c>
      <c r="C193" s="73">
        <v>48161</v>
      </c>
      <c r="D193" s="73">
        <v>52317</v>
      </c>
      <c r="E193" s="73">
        <v>100478</v>
      </c>
      <c r="F193" s="73">
        <v>575</v>
      </c>
      <c r="G193" s="73">
        <v>83</v>
      </c>
      <c r="H193" s="73">
        <v>97</v>
      </c>
      <c r="I193" s="73">
        <v>-14</v>
      </c>
      <c r="J193" s="73">
        <v>372</v>
      </c>
      <c r="K193" s="73">
        <v>295</v>
      </c>
      <c r="L193" s="73">
        <v>77</v>
      </c>
      <c r="M193" s="73">
        <f t="shared" si="1"/>
        <v>63</v>
      </c>
      <c r="N193" s="73">
        <f t="shared" si="2"/>
        <v>-428</v>
      </c>
      <c r="O193" s="62"/>
    </row>
    <row r="194" spans="1:16" s="61" customFormat="1" ht="14.25" x14ac:dyDescent="0.15">
      <c r="A194" s="80" t="s">
        <v>240</v>
      </c>
      <c r="B194" s="92">
        <v>46283</v>
      </c>
      <c r="C194" s="92">
        <v>48167</v>
      </c>
      <c r="D194" s="92">
        <v>52326</v>
      </c>
      <c r="E194" s="92">
        <v>100493</v>
      </c>
      <c r="F194" s="92">
        <v>573</v>
      </c>
      <c r="G194" s="92">
        <v>76</v>
      </c>
      <c r="H194" s="92">
        <v>110</v>
      </c>
      <c r="I194" s="92">
        <v>-34</v>
      </c>
      <c r="J194" s="92">
        <v>240</v>
      </c>
      <c r="K194" s="92">
        <v>191</v>
      </c>
      <c r="L194" s="92">
        <v>49</v>
      </c>
      <c r="M194" s="92">
        <f t="shared" si="1"/>
        <v>15</v>
      </c>
      <c r="N194" s="92">
        <f t="shared" si="2"/>
        <v>-603</v>
      </c>
      <c r="O194" s="62"/>
    </row>
    <row r="195" spans="1:16" s="61" customFormat="1" ht="14.25" x14ac:dyDescent="0.15">
      <c r="A195" s="87" t="s">
        <v>241</v>
      </c>
      <c r="B195" s="73">
        <v>46243</v>
      </c>
      <c r="C195" s="73">
        <v>48162</v>
      </c>
      <c r="D195" s="73">
        <v>52302</v>
      </c>
      <c r="E195" s="73">
        <v>100464</v>
      </c>
      <c r="F195" s="73">
        <v>559</v>
      </c>
      <c r="G195" s="73">
        <v>82</v>
      </c>
      <c r="H195" s="73">
        <v>130</v>
      </c>
      <c r="I195" s="73">
        <v>-48</v>
      </c>
      <c r="J195" s="73">
        <v>236</v>
      </c>
      <c r="K195" s="73">
        <v>217</v>
      </c>
      <c r="L195" s="73">
        <v>19</v>
      </c>
      <c r="M195" s="73">
        <f t="shared" si="1"/>
        <v>-29</v>
      </c>
      <c r="N195" s="73">
        <f t="shared" si="2"/>
        <v>-615</v>
      </c>
      <c r="O195" s="62"/>
    </row>
    <row r="196" spans="1:16" s="62" customFormat="1" ht="14.25" x14ac:dyDescent="0.15">
      <c r="A196" s="87" t="s">
        <v>242</v>
      </c>
      <c r="B196" s="73">
        <v>46223</v>
      </c>
      <c r="C196" s="73">
        <v>48166</v>
      </c>
      <c r="D196" s="73">
        <v>52295</v>
      </c>
      <c r="E196" s="73">
        <v>100461</v>
      </c>
      <c r="F196" s="73">
        <v>559</v>
      </c>
      <c r="G196" s="73">
        <v>85</v>
      </c>
      <c r="H196" s="73">
        <v>135</v>
      </c>
      <c r="I196" s="73">
        <v>-50</v>
      </c>
      <c r="J196" s="73">
        <v>222</v>
      </c>
      <c r="K196" s="73">
        <v>175</v>
      </c>
      <c r="L196" s="73">
        <v>47</v>
      </c>
      <c r="M196" s="73">
        <f t="shared" si="1"/>
        <v>-3</v>
      </c>
      <c r="N196" s="73">
        <f t="shared" si="2"/>
        <v>-659</v>
      </c>
    </row>
    <row r="197" spans="1:16" s="62" customFormat="1" ht="14.25" x14ac:dyDescent="0.15">
      <c r="A197" s="79" t="s">
        <v>301</v>
      </c>
      <c r="B197" s="72">
        <v>46194</v>
      </c>
      <c r="C197" s="72">
        <v>48159</v>
      </c>
      <c r="D197" s="72">
        <v>52268</v>
      </c>
      <c r="E197" s="72">
        <v>100427</v>
      </c>
      <c r="F197" s="72">
        <v>559</v>
      </c>
      <c r="G197" s="72">
        <v>69</v>
      </c>
      <c r="H197" s="72">
        <v>123</v>
      </c>
      <c r="I197" s="72">
        <v>-54</v>
      </c>
      <c r="J197" s="72">
        <v>252</v>
      </c>
      <c r="K197" s="72">
        <v>232</v>
      </c>
      <c r="L197" s="72">
        <v>20</v>
      </c>
      <c r="M197" s="73">
        <f t="shared" si="1"/>
        <v>-34</v>
      </c>
      <c r="N197" s="73">
        <f t="shared" si="2"/>
        <v>-678</v>
      </c>
      <c r="O197" s="77"/>
      <c r="P197" s="78"/>
    </row>
    <row r="198" spans="1:16" s="62" customFormat="1" ht="14.25" x14ac:dyDescent="0.15">
      <c r="A198" s="79" t="s">
        <v>302</v>
      </c>
      <c r="B198" s="72">
        <v>46163</v>
      </c>
      <c r="C198" s="72">
        <v>48124</v>
      </c>
      <c r="D198" s="72">
        <v>52222</v>
      </c>
      <c r="E198" s="72">
        <v>100346</v>
      </c>
      <c r="F198" s="72">
        <v>541</v>
      </c>
      <c r="G198" s="72">
        <v>63</v>
      </c>
      <c r="H198" s="72">
        <v>151</v>
      </c>
      <c r="I198" s="72">
        <v>-88</v>
      </c>
      <c r="J198" s="72">
        <v>241</v>
      </c>
      <c r="K198" s="72">
        <v>234</v>
      </c>
      <c r="L198" s="72">
        <v>7</v>
      </c>
      <c r="M198" s="73">
        <f t="shared" si="1"/>
        <v>-81</v>
      </c>
      <c r="N198" s="73">
        <f t="shared" si="2"/>
        <v>-747</v>
      </c>
      <c r="O198" s="77"/>
      <c r="P198" s="78"/>
    </row>
    <row r="199" spans="1:16" s="62" customFormat="1" ht="14.25" x14ac:dyDescent="0.15">
      <c r="A199" s="79" t="s">
        <v>303</v>
      </c>
      <c r="B199" s="72">
        <v>46102</v>
      </c>
      <c r="C199" s="72">
        <v>48111</v>
      </c>
      <c r="D199" s="72">
        <v>52173</v>
      </c>
      <c r="E199" s="72">
        <v>100284</v>
      </c>
      <c r="F199" s="72">
        <v>535</v>
      </c>
      <c r="G199" s="72">
        <v>70</v>
      </c>
      <c r="H199" s="72">
        <v>118</v>
      </c>
      <c r="I199" s="72">
        <v>-48</v>
      </c>
      <c r="J199" s="72">
        <v>257</v>
      </c>
      <c r="K199" s="72">
        <v>271</v>
      </c>
      <c r="L199" s="72">
        <v>-14</v>
      </c>
      <c r="M199" s="73">
        <f t="shared" si="1"/>
        <v>-62</v>
      </c>
      <c r="N199" s="73">
        <f t="shared" si="2"/>
        <v>-791</v>
      </c>
      <c r="O199" s="77"/>
      <c r="P199" s="78"/>
    </row>
    <row r="200" spans="1:16" s="62" customFormat="1" ht="14.25" x14ac:dyDescent="0.15">
      <c r="A200" s="79" t="s">
        <v>305</v>
      </c>
      <c r="B200" s="72">
        <v>45865</v>
      </c>
      <c r="C200" s="72">
        <v>47564</v>
      </c>
      <c r="D200" s="72">
        <v>51691</v>
      </c>
      <c r="E200" s="72">
        <v>99255</v>
      </c>
      <c r="F200" s="72">
        <v>534</v>
      </c>
      <c r="G200" s="72">
        <v>72</v>
      </c>
      <c r="H200" s="72">
        <v>120</v>
      </c>
      <c r="I200" s="72">
        <f t="shared" ref="I200:I205" si="3">G200-H200</f>
        <v>-48</v>
      </c>
      <c r="J200" s="72">
        <v>908</v>
      </c>
      <c r="K200" s="72">
        <v>1889</v>
      </c>
      <c r="L200" s="72">
        <v>-981</v>
      </c>
      <c r="M200" s="73">
        <f t="shared" ref="M200:M205" si="4">E200-E199</f>
        <v>-1029</v>
      </c>
      <c r="N200" s="73">
        <f t="shared" si="2"/>
        <v>-826</v>
      </c>
      <c r="O200" s="77"/>
      <c r="P200" s="78"/>
    </row>
    <row r="201" spans="1:16" s="62" customFormat="1" ht="14.25" x14ac:dyDescent="0.15">
      <c r="A201" s="79" t="s">
        <v>306</v>
      </c>
      <c r="B201" s="72">
        <v>46216</v>
      </c>
      <c r="C201" s="72">
        <v>47842</v>
      </c>
      <c r="D201" s="72">
        <v>51853</v>
      </c>
      <c r="E201" s="72">
        <f t="shared" ref="E201:E206" si="5">C201+D201</f>
        <v>99695</v>
      </c>
      <c r="F201" s="72">
        <v>549</v>
      </c>
      <c r="G201" s="72">
        <v>54</v>
      </c>
      <c r="H201" s="72">
        <v>118</v>
      </c>
      <c r="I201" s="72">
        <f t="shared" si="3"/>
        <v>-64</v>
      </c>
      <c r="J201" s="72">
        <v>924</v>
      </c>
      <c r="K201" s="72">
        <v>420</v>
      </c>
      <c r="L201" s="72">
        <f t="shared" ref="L201:L206" si="6">J201-K201</f>
        <v>504</v>
      </c>
      <c r="M201" s="73">
        <f t="shared" si="4"/>
        <v>440</v>
      </c>
      <c r="N201" s="73">
        <f t="shared" ref="N201" si="7">E201-E189</f>
        <v>-838</v>
      </c>
      <c r="O201" s="77"/>
      <c r="P201" s="78"/>
    </row>
    <row r="202" spans="1:16" s="62" customFormat="1" ht="14.25" x14ac:dyDescent="0.15">
      <c r="A202" s="79" t="s">
        <v>307</v>
      </c>
      <c r="B202" s="72">
        <v>46302</v>
      </c>
      <c r="C202" s="72">
        <v>47898</v>
      </c>
      <c r="D202" s="72">
        <v>51890</v>
      </c>
      <c r="E202" s="72">
        <f t="shared" si="5"/>
        <v>99788</v>
      </c>
      <c r="F202" s="72">
        <v>587</v>
      </c>
      <c r="G202" s="72">
        <v>68</v>
      </c>
      <c r="H202" s="72">
        <v>96</v>
      </c>
      <c r="I202" s="72">
        <f t="shared" si="3"/>
        <v>-28</v>
      </c>
      <c r="J202" s="72">
        <v>331</v>
      </c>
      <c r="K202" s="72">
        <v>210</v>
      </c>
      <c r="L202" s="72">
        <f t="shared" si="6"/>
        <v>121</v>
      </c>
      <c r="M202" s="73">
        <f t="shared" si="4"/>
        <v>93</v>
      </c>
      <c r="N202" s="73">
        <f t="shared" ref="N202" si="8">E202-E190</f>
        <v>-683</v>
      </c>
      <c r="O202" s="77"/>
      <c r="P202" s="78"/>
    </row>
    <row r="203" spans="1:16" s="62" customFormat="1" ht="14.25" x14ac:dyDescent="0.15">
      <c r="A203" s="79" t="s">
        <v>308</v>
      </c>
      <c r="B203" s="72">
        <v>46351</v>
      </c>
      <c r="C203" s="72">
        <v>47883</v>
      </c>
      <c r="D203" s="72">
        <v>51943</v>
      </c>
      <c r="E203" s="72">
        <f t="shared" si="5"/>
        <v>99826</v>
      </c>
      <c r="F203" s="72">
        <v>649</v>
      </c>
      <c r="G203" s="72">
        <v>76</v>
      </c>
      <c r="H203" s="72">
        <v>98</v>
      </c>
      <c r="I203" s="72">
        <f t="shared" si="3"/>
        <v>-22</v>
      </c>
      <c r="J203" s="72">
        <v>282</v>
      </c>
      <c r="K203" s="72">
        <v>222</v>
      </c>
      <c r="L203" s="72">
        <f t="shared" si="6"/>
        <v>60</v>
      </c>
      <c r="M203" s="73">
        <f t="shared" si="4"/>
        <v>38</v>
      </c>
      <c r="N203" s="73">
        <f t="shared" ref="N203" si="9">E203-E191</f>
        <v>-594</v>
      </c>
      <c r="O203" s="77"/>
      <c r="P203" s="78"/>
    </row>
    <row r="204" spans="1:16" s="62" customFormat="1" ht="14.25" x14ac:dyDescent="0.15">
      <c r="A204" s="79" t="s">
        <v>309</v>
      </c>
      <c r="B204" s="72">
        <v>46358</v>
      </c>
      <c r="C204" s="72">
        <v>47865</v>
      </c>
      <c r="D204" s="72">
        <v>51919</v>
      </c>
      <c r="E204" s="72">
        <f t="shared" si="5"/>
        <v>99784</v>
      </c>
      <c r="F204" s="72">
        <v>677</v>
      </c>
      <c r="G204" s="72">
        <v>65</v>
      </c>
      <c r="H204" s="72">
        <v>107</v>
      </c>
      <c r="I204" s="72">
        <f t="shared" si="3"/>
        <v>-42</v>
      </c>
      <c r="J204" s="72">
        <v>279</v>
      </c>
      <c r="K204" s="72">
        <v>279</v>
      </c>
      <c r="L204" s="72">
        <f t="shared" si="6"/>
        <v>0</v>
      </c>
      <c r="M204" s="73">
        <f t="shared" si="4"/>
        <v>-42</v>
      </c>
      <c r="N204" s="73">
        <f t="shared" ref="N204" si="10">E204-E192</f>
        <v>-631</v>
      </c>
      <c r="O204" s="77"/>
      <c r="P204" s="78"/>
    </row>
    <row r="205" spans="1:16" s="62" customFormat="1" ht="14.25" x14ac:dyDescent="0.15">
      <c r="A205" s="79" t="s">
        <v>310</v>
      </c>
      <c r="B205" s="72">
        <v>46381</v>
      </c>
      <c r="C205" s="72">
        <v>47884</v>
      </c>
      <c r="D205" s="72">
        <v>51929</v>
      </c>
      <c r="E205" s="72">
        <f t="shared" si="5"/>
        <v>99813</v>
      </c>
      <c r="F205" s="72">
        <v>683</v>
      </c>
      <c r="G205" s="72">
        <v>83</v>
      </c>
      <c r="H205" s="72">
        <v>132</v>
      </c>
      <c r="I205" s="72">
        <f t="shared" si="3"/>
        <v>-49</v>
      </c>
      <c r="J205" s="72">
        <v>396</v>
      </c>
      <c r="K205" s="72">
        <v>318</v>
      </c>
      <c r="L205" s="72">
        <f t="shared" si="6"/>
        <v>78</v>
      </c>
      <c r="M205" s="73">
        <f t="shared" si="4"/>
        <v>29</v>
      </c>
      <c r="N205" s="73">
        <f t="shared" ref="N205" si="11">E205-E193</f>
        <v>-665</v>
      </c>
      <c r="O205" s="77"/>
      <c r="P205" s="78"/>
    </row>
    <row r="206" spans="1:16" s="62" customFormat="1" ht="14.25" x14ac:dyDescent="0.15">
      <c r="A206" s="79" t="s">
        <v>311</v>
      </c>
      <c r="B206" s="72">
        <v>46356</v>
      </c>
      <c r="C206" s="72">
        <v>47832</v>
      </c>
      <c r="D206" s="72">
        <v>51904</v>
      </c>
      <c r="E206" s="72">
        <f t="shared" si="5"/>
        <v>99736</v>
      </c>
      <c r="F206" s="72">
        <v>675</v>
      </c>
      <c r="G206" s="72">
        <v>52</v>
      </c>
      <c r="H206" s="72">
        <v>139</v>
      </c>
      <c r="I206" s="72">
        <f t="shared" ref="I206" si="12">G206-H206</f>
        <v>-87</v>
      </c>
      <c r="J206" s="72">
        <v>255</v>
      </c>
      <c r="K206" s="72">
        <v>245</v>
      </c>
      <c r="L206" s="72">
        <f t="shared" si="6"/>
        <v>10</v>
      </c>
      <c r="M206" s="73">
        <f t="shared" ref="M206" si="13">E206-E205</f>
        <v>-77</v>
      </c>
      <c r="N206" s="73">
        <f t="shared" ref="N206" si="14">E206-E194</f>
        <v>-757</v>
      </c>
      <c r="O206" s="77"/>
      <c r="P206" s="78"/>
    </row>
    <row r="207" spans="1:16" s="62" customFormat="1" ht="14.25" x14ac:dyDescent="0.15">
      <c r="A207" s="79" t="s">
        <v>312</v>
      </c>
      <c r="B207" s="72">
        <v>46334</v>
      </c>
      <c r="C207" s="72">
        <v>47813</v>
      </c>
      <c r="D207" s="72">
        <v>51899</v>
      </c>
      <c r="E207" s="72">
        <f t="shared" ref="E207" si="15">C207+D207</f>
        <v>99712</v>
      </c>
      <c r="F207" s="72">
        <v>686</v>
      </c>
      <c r="G207" s="72">
        <v>62</v>
      </c>
      <c r="H207" s="72">
        <v>122</v>
      </c>
      <c r="I207" s="72">
        <f t="shared" ref="I207" si="16">G207-H207</f>
        <v>-60</v>
      </c>
      <c r="J207" s="72">
        <v>260</v>
      </c>
      <c r="K207" s="72">
        <v>224</v>
      </c>
      <c r="L207" s="72">
        <f t="shared" ref="L207" si="17">J207-K207</f>
        <v>36</v>
      </c>
      <c r="M207" s="73">
        <f t="shared" ref="M207" si="18">E207-E206</f>
        <v>-24</v>
      </c>
      <c r="N207" s="73">
        <f t="shared" ref="N207" si="19">E207-E195</f>
        <v>-752</v>
      </c>
      <c r="O207" s="77"/>
      <c r="P207" s="78"/>
    </row>
    <row r="208" spans="1:16" s="62" customFormat="1" ht="14.25" x14ac:dyDescent="0.15">
      <c r="A208" s="79" t="s">
        <v>313</v>
      </c>
      <c r="B208" s="72">
        <v>46374</v>
      </c>
      <c r="C208" s="72">
        <v>47818</v>
      </c>
      <c r="D208" s="72">
        <v>51887</v>
      </c>
      <c r="E208" s="72">
        <f t="shared" ref="E208" si="20">C208+D208</f>
        <v>99705</v>
      </c>
      <c r="F208" s="72">
        <v>732</v>
      </c>
      <c r="G208" s="72">
        <v>57</v>
      </c>
      <c r="H208" s="72">
        <v>107</v>
      </c>
      <c r="I208" s="72">
        <f t="shared" ref="I208" si="21">G208-H208</f>
        <v>-50</v>
      </c>
      <c r="J208" s="72">
        <v>268</v>
      </c>
      <c r="K208" s="72">
        <v>225</v>
      </c>
      <c r="L208" s="72">
        <f t="shared" ref="L208:L213" si="22">J208-K208</f>
        <v>43</v>
      </c>
      <c r="M208" s="73">
        <f t="shared" ref="M208:M213" si="23">E208-E207</f>
        <v>-7</v>
      </c>
      <c r="N208" s="73">
        <f t="shared" ref="N208:N213" si="24">E208-E196</f>
        <v>-756</v>
      </c>
      <c r="O208" s="77"/>
      <c r="P208" s="78"/>
    </row>
    <row r="209" spans="1:16" s="62" customFormat="1" ht="14.25" x14ac:dyDescent="0.15">
      <c r="A209" s="79" t="s">
        <v>314</v>
      </c>
      <c r="B209" s="72">
        <v>46346</v>
      </c>
      <c r="C209" s="72">
        <v>47801</v>
      </c>
      <c r="D209" s="72">
        <v>51871</v>
      </c>
      <c r="E209" s="72">
        <f t="shared" ref="E209" si="25">C209+D209</f>
        <v>99672</v>
      </c>
      <c r="F209" s="72">
        <v>730</v>
      </c>
      <c r="G209" s="72">
        <v>61</v>
      </c>
      <c r="H209" s="72">
        <v>141</v>
      </c>
      <c r="I209" s="72">
        <f t="shared" ref="I209" si="26">G209-H209</f>
        <v>-80</v>
      </c>
      <c r="J209" s="72">
        <v>245</v>
      </c>
      <c r="K209" s="72">
        <v>198</v>
      </c>
      <c r="L209" s="72">
        <f t="shared" si="22"/>
        <v>47</v>
      </c>
      <c r="M209" s="73">
        <f t="shared" si="23"/>
        <v>-33</v>
      </c>
      <c r="N209" s="73">
        <f t="shared" si="24"/>
        <v>-755</v>
      </c>
      <c r="O209" s="77"/>
      <c r="P209" s="78"/>
    </row>
    <row r="210" spans="1:16" s="62" customFormat="1" ht="14.25" x14ac:dyDescent="0.15">
      <c r="A210" s="79" t="s">
        <v>315</v>
      </c>
      <c r="B210" s="72">
        <v>46247</v>
      </c>
      <c r="C210" s="72">
        <v>47723</v>
      </c>
      <c r="D210" s="72">
        <v>51782</v>
      </c>
      <c r="E210" s="72">
        <f t="shared" ref="E210" si="27">C210+D210</f>
        <v>99505</v>
      </c>
      <c r="F210" s="72">
        <v>725</v>
      </c>
      <c r="G210" s="72">
        <v>64</v>
      </c>
      <c r="H210" s="72">
        <v>199</v>
      </c>
      <c r="I210" s="72">
        <f t="shared" ref="I210" si="28">G210-H210</f>
        <v>-135</v>
      </c>
      <c r="J210" s="72">
        <v>230</v>
      </c>
      <c r="K210" s="72">
        <v>262</v>
      </c>
      <c r="L210" s="72">
        <f t="shared" si="22"/>
        <v>-32</v>
      </c>
      <c r="M210" s="73">
        <f t="shared" si="23"/>
        <v>-167</v>
      </c>
      <c r="N210" s="73">
        <f t="shared" si="24"/>
        <v>-841</v>
      </c>
      <c r="O210" s="77"/>
      <c r="P210" s="78"/>
    </row>
    <row r="211" spans="1:16" s="62" customFormat="1" ht="14.25" x14ac:dyDescent="0.15">
      <c r="A211" s="79" t="s">
        <v>316</v>
      </c>
      <c r="B211" s="72">
        <v>46149</v>
      </c>
      <c r="C211" s="72">
        <v>47656</v>
      </c>
      <c r="D211" s="72">
        <v>51717</v>
      </c>
      <c r="E211" s="72">
        <f t="shared" ref="E211" si="29">C211+D211</f>
        <v>99373</v>
      </c>
      <c r="F211" s="72">
        <v>728</v>
      </c>
      <c r="G211" s="72">
        <v>75</v>
      </c>
      <c r="H211" s="72">
        <v>104</v>
      </c>
      <c r="I211" s="72">
        <f t="shared" ref="I211" si="30">G211-H211</f>
        <v>-29</v>
      </c>
      <c r="J211" s="72">
        <v>233</v>
      </c>
      <c r="K211" s="72">
        <v>336</v>
      </c>
      <c r="L211" s="72">
        <f t="shared" si="22"/>
        <v>-103</v>
      </c>
      <c r="M211" s="73">
        <f t="shared" si="23"/>
        <v>-132</v>
      </c>
      <c r="N211" s="73">
        <f t="shared" si="24"/>
        <v>-911</v>
      </c>
      <c r="O211" s="77"/>
      <c r="P211" s="78"/>
    </row>
    <row r="212" spans="1:16" s="62" customFormat="1" ht="14.25" x14ac:dyDescent="0.15">
      <c r="A212" s="79" t="s">
        <v>317</v>
      </c>
      <c r="B212" s="72">
        <v>45946</v>
      </c>
      <c r="C212" s="72">
        <v>47144</v>
      </c>
      <c r="D212" s="72">
        <v>51275</v>
      </c>
      <c r="E212" s="72">
        <f t="shared" ref="E212" si="31">C212+D212</f>
        <v>98419</v>
      </c>
      <c r="F212" s="72">
        <v>749</v>
      </c>
      <c r="G212" s="72">
        <v>63</v>
      </c>
      <c r="H212" s="72">
        <v>130</v>
      </c>
      <c r="I212" s="72">
        <f t="shared" ref="I212" si="32">G212-H212</f>
        <v>-67</v>
      </c>
      <c r="J212" s="72">
        <v>961</v>
      </c>
      <c r="K212" s="72">
        <v>1848</v>
      </c>
      <c r="L212" s="72">
        <f t="shared" si="22"/>
        <v>-887</v>
      </c>
      <c r="M212" s="73">
        <f t="shared" si="23"/>
        <v>-954</v>
      </c>
      <c r="N212" s="73">
        <f t="shared" si="24"/>
        <v>-836</v>
      </c>
      <c r="O212" s="77"/>
      <c r="P212" s="78"/>
    </row>
    <row r="213" spans="1:16" s="62" customFormat="1" ht="14.25" x14ac:dyDescent="0.15">
      <c r="A213" s="79" t="s">
        <v>318</v>
      </c>
      <c r="B213" s="72">
        <v>46280</v>
      </c>
      <c r="C213" s="72">
        <v>47365</v>
      </c>
      <c r="D213" s="72">
        <v>51441</v>
      </c>
      <c r="E213" s="72">
        <f t="shared" ref="E213" si="33">C213+D213</f>
        <v>98806</v>
      </c>
      <c r="F213" s="72">
        <v>767</v>
      </c>
      <c r="G213" s="72">
        <v>56</v>
      </c>
      <c r="H213" s="72">
        <v>93</v>
      </c>
      <c r="I213" s="72">
        <f t="shared" ref="I213" si="34">G213-H213</f>
        <v>-37</v>
      </c>
      <c r="J213" s="72">
        <v>887</v>
      </c>
      <c r="K213" s="72">
        <v>463</v>
      </c>
      <c r="L213" s="72">
        <f t="shared" si="22"/>
        <v>424</v>
      </c>
      <c r="M213" s="73">
        <f t="shared" si="23"/>
        <v>387</v>
      </c>
      <c r="N213" s="73">
        <f t="shared" si="24"/>
        <v>-889</v>
      </c>
      <c r="O213" s="77"/>
      <c r="P213" s="78"/>
    </row>
    <row r="214" spans="1:16" s="62" customFormat="1" ht="14.25" x14ac:dyDescent="0.15">
      <c r="A214" s="79" t="s">
        <v>319</v>
      </c>
      <c r="B214" s="72">
        <v>46291</v>
      </c>
      <c r="C214" s="72">
        <v>47345</v>
      </c>
      <c r="D214" s="72">
        <v>51450</v>
      </c>
      <c r="E214" s="72">
        <f t="shared" ref="E214" si="35">C214+D214</f>
        <v>98795</v>
      </c>
      <c r="F214" s="72">
        <v>780</v>
      </c>
      <c r="G214" s="72">
        <v>73</v>
      </c>
      <c r="H214" s="72">
        <v>110</v>
      </c>
      <c r="I214" s="72">
        <f t="shared" ref="I214" si="36">G214-H214</f>
        <v>-37</v>
      </c>
      <c r="J214" s="72">
        <v>266</v>
      </c>
      <c r="K214" s="72">
        <v>240</v>
      </c>
      <c r="L214" s="72">
        <f t="shared" ref="L214" si="37">J214-K214</f>
        <v>26</v>
      </c>
      <c r="M214" s="73">
        <f t="shared" ref="M214" si="38">E214-E213</f>
        <v>-11</v>
      </c>
      <c r="N214" s="73">
        <f t="shared" ref="N214" si="39">E214-E202</f>
        <v>-993</v>
      </c>
      <c r="O214" s="77"/>
      <c r="P214" s="78"/>
    </row>
    <row r="215" spans="1:16" s="62" customFormat="1" ht="14.25" x14ac:dyDescent="0.15">
      <c r="A215" s="79" t="s">
        <v>320</v>
      </c>
      <c r="B215" s="72">
        <v>46276</v>
      </c>
      <c r="C215" s="72">
        <v>47327</v>
      </c>
      <c r="D215" s="72">
        <v>51436</v>
      </c>
      <c r="E215" s="72">
        <f t="shared" ref="E215" si="40">C215+D215</f>
        <v>98763</v>
      </c>
      <c r="F215" s="72">
        <v>793</v>
      </c>
      <c r="G215" s="72">
        <v>65</v>
      </c>
      <c r="H215" s="72">
        <v>107</v>
      </c>
      <c r="I215" s="72">
        <f t="shared" ref="I215" si="41">G215-H215</f>
        <v>-42</v>
      </c>
      <c r="J215" s="72">
        <v>221</v>
      </c>
      <c r="K215" s="72">
        <v>211</v>
      </c>
      <c r="L215" s="72">
        <f t="shared" ref="L215" si="42">J215-K215</f>
        <v>10</v>
      </c>
      <c r="M215" s="73">
        <f t="shared" ref="M215:M218" si="43">E215-E214</f>
        <v>-32</v>
      </c>
      <c r="N215" s="73">
        <f t="shared" ref="N215:N219" si="44">E215-E203</f>
        <v>-1063</v>
      </c>
      <c r="O215" s="77"/>
      <c r="P215" s="78"/>
    </row>
    <row r="216" spans="1:16" s="62" customFormat="1" ht="14.25" x14ac:dyDescent="0.15">
      <c r="A216" s="79" t="s">
        <v>321</v>
      </c>
      <c r="B216" s="72">
        <v>46302</v>
      </c>
      <c r="C216" s="72">
        <v>47331</v>
      </c>
      <c r="D216" s="72">
        <v>51389</v>
      </c>
      <c r="E216" s="72">
        <f t="shared" ref="E216" si="45">C216+D216</f>
        <v>98720</v>
      </c>
      <c r="F216" s="72">
        <v>827</v>
      </c>
      <c r="G216" s="72">
        <v>58</v>
      </c>
      <c r="H216" s="72">
        <v>122</v>
      </c>
      <c r="I216" s="72">
        <f t="shared" ref="I216" si="46">G216-H216</f>
        <v>-64</v>
      </c>
      <c r="J216" s="72">
        <v>284</v>
      </c>
      <c r="K216" s="72">
        <v>263</v>
      </c>
      <c r="L216" s="72">
        <f t="shared" ref="L216" si="47">J216-K216</f>
        <v>21</v>
      </c>
      <c r="M216" s="73">
        <f t="shared" si="43"/>
        <v>-43</v>
      </c>
      <c r="N216" s="73">
        <f t="shared" si="44"/>
        <v>-1064</v>
      </c>
      <c r="O216" s="77"/>
      <c r="P216" s="78"/>
    </row>
    <row r="217" spans="1:16" s="62" customFormat="1" ht="14.25" x14ac:dyDescent="0.15">
      <c r="A217" s="79" t="s">
        <v>322</v>
      </c>
      <c r="B217" s="72">
        <v>46318</v>
      </c>
      <c r="C217" s="72">
        <v>47330</v>
      </c>
      <c r="D217" s="72">
        <v>51360</v>
      </c>
      <c r="E217" s="72">
        <f t="shared" ref="E217" si="48">C217+D217</f>
        <v>98690</v>
      </c>
      <c r="F217" s="72">
        <v>858</v>
      </c>
      <c r="G217" s="72">
        <v>64</v>
      </c>
      <c r="H217" s="72">
        <v>132</v>
      </c>
      <c r="I217" s="72">
        <f t="shared" ref="I217" si="49">G217-H217</f>
        <v>-68</v>
      </c>
      <c r="J217" s="72">
        <v>364</v>
      </c>
      <c r="K217" s="72">
        <v>326</v>
      </c>
      <c r="L217" s="72">
        <f t="shared" ref="L217" si="50">J217-K217</f>
        <v>38</v>
      </c>
      <c r="M217" s="73">
        <f t="shared" si="43"/>
        <v>-30</v>
      </c>
      <c r="N217" s="73">
        <f t="shared" si="44"/>
        <v>-1123</v>
      </c>
      <c r="O217" s="77"/>
      <c r="P217" s="78"/>
    </row>
    <row r="218" spans="1:16" s="62" customFormat="1" ht="14.25" x14ac:dyDescent="0.15">
      <c r="A218" s="79" t="s">
        <v>323</v>
      </c>
      <c r="B218" s="72">
        <v>46269</v>
      </c>
      <c r="C218" s="72">
        <v>47260</v>
      </c>
      <c r="D218" s="72">
        <v>51334</v>
      </c>
      <c r="E218" s="72">
        <f t="shared" ref="E218" si="51">C218+D218</f>
        <v>98594</v>
      </c>
      <c r="F218" s="72">
        <v>881</v>
      </c>
      <c r="G218" s="72">
        <v>67</v>
      </c>
      <c r="H218" s="72">
        <v>143</v>
      </c>
      <c r="I218" s="72">
        <f t="shared" ref="I218" si="52">G218-H218</f>
        <v>-76</v>
      </c>
      <c r="J218" s="72">
        <v>214</v>
      </c>
      <c r="K218" s="72">
        <v>234</v>
      </c>
      <c r="L218" s="72">
        <f t="shared" ref="L218" si="53">J218-K218</f>
        <v>-20</v>
      </c>
      <c r="M218" s="73">
        <f t="shared" si="43"/>
        <v>-96</v>
      </c>
      <c r="N218" s="73">
        <f t="shared" si="44"/>
        <v>-1142</v>
      </c>
      <c r="O218" s="77"/>
      <c r="P218" s="78"/>
    </row>
    <row r="219" spans="1:16" s="62" customFormat="1" ht="14.25" x14ac:dyDescent="0.15">
      <c r="A219" s="79" t="s">
        <v>324</v>
      </c>
      <c r="B219" s="72">
        <v>46289</v>
      </c>
      <c r="C219" s="72">
        <v>47273</v>
      </c>
      <c r="D219" s="72">
        <v>51367</v>
      </c>
      <c r="E219" s="72">
        <f t="shared" ref="E219:E220" si="54">C219+D219</f>
        <v>98640</v>
      </c>
      <c r="F219" s="72">
        <v>896</v>
      </c>
      <c r="G219" s="72">
        <v>70</v>
      </c>
      <c r="H219" s="72">
        <v>120</v>
      </c>
      <c r="I219" s="72">
        <f t="shared" ref="I219:I220" si="55">G219-H219</f>
        <v>-50</v>
      </c>
      <c r="J219" s="72">
        <v>328</v>
      </c>
      <c r="K219" s="72">
        <v>232</v>
      </c>
      <c r="L219" s="72">
        <f t="shared" ref="L219" si="56">J219-K219</f>
        <v>96</v>
      </c>
      <c r="M219" s="73">
        <f t="shared" ref="M219:M224" si="57">E219-E218</f>
        <v>46</v>
      </c>
      <c r="N219" s="73">
        <f t="shared" si="44"/>
        <v>-1072</v>
      </c>
      <c r="O219" s="77"/>
      <c r="P219" s="78"/>
    </row>
    <row r="220" spans="1:16" s="62" customFormat="1" ht="14.25" x14ac:dyDescent="0.15">
      <c r="A220" s="79" t="s">
        <v>325</v>
      </c>
      <c r="B220" s="72">
        <v>46252</v>
      </c>
      <c r="C220" s="72">
        <v>47260</v>
      </c>
      <c r="D220" s="72">
        <v>51325</v>
      </c>
      <c r="E220" s="72">
        <f t="shared" si="54"/>
        <v>98585</v>
      </c>
      <c r="F220" s="72">
        <v>922</v>
      </c>
      <c r="G220" s="72">
        <v>73</v>
      </c>
      <c r="H220" s="72">
        <v>129</v>
      </c>
      <c r="I220" s="72">
        <f t="shared" si="55"/>
        <v>-56</v>
      </c>
      <c r="J220" s="72">
        <v>207</v>
      </c>
      <c r="K220" s="72">
        <v>206</v>
      </c>
      <c r="L220" s="72">
        <f>J220-K220</f>
        <v>1</v>
      </c>
      <c r="M220" s="73">
        <f t="shared" si="57"/>
        <v>-55</v>
      </c>
      <c r="N220" s="73">
        <f t="shared" ref="N220:N225" si="58">E220-E208</f>
        <v>-1120</v>
      </c>
      <c r="O220" s="77"/>
      <c r="P220" s="78"/>
    </row>
    <row r="221" spans="1:16" s="62" customFormat="1" ht="14.25" x14ac:dyDescent="0.15">
      <c r="A221" s="79" t="s">
        <v>326</v>
      </c>
      <c r="B221" s="72">
        <v>46240</v>
      </c>
      <c r="C221" s="72">
        <v>47260</v>
      </c>
      <c r="D221" s="72">
        <v>51277</v>
      </c>
      <c r="E221" s="72">
        <f t="shared" ref="E221" si="59">C221+D221</f>
        <v>98537</v>
      </c>
      <c r="F221" s="72">
        <v>924</v>
      </c>
      <c r="G221" s="72">
        <v>55</v>
      </c>
      <c r="H221" s="72">
        <v>139</v>
      </c>
      <c r="I221" s="72">
        <f t="shared" ref="I221" si="60">G221-H221</f>
        <v>-84</v>
      </c>
      <c r="J221" s="72">
        <v>264</v>
      </c>
      <c r="K221" s="72">
        <v>228</v>
      </c>
      <c r="L221" s="72">
        <f t="shared" ref="L221:L222" si="61">J221-K221</f>
        <v>36</v>
      </c>
      <c r="M221" s="73">
        <f t="shared" si="57"/>
        <v>-48</v>
      </c>
      <c r="N221" s="73">
        <f t="shared" si="58"/>
        <v>-1135</v>
      </c>
      <c r="O221" s="77"/>
      <c r="P221" s="78"/>
    </row>
    <row r="222" spans="1:16" s="62" customFormat="1" ht="14.25" x14ac:dyDescent="0.15">
      <c r="A222" s="79" t="s">
        <v>327</v>
      </c>
      <c r="B222" s="72">
        <v>46170</v>
      </c>
      <c r="C222" s="72">
        <v>47222</v>
      </c>
      <c r="D222" s="72">
        <v>51213</v>
      </c>
      <c r="E222" s="72">
        <f t="shared" ref="E222:E227" si="62">C222+D222</f>
        <v>98435</v>
      </c>
      <c r="F222" s="91">
        <v>920</v>
      </c>
      <c r="G222" s="72">
        <v>77</v>
      </c>
      <c r="H222" s="72">
        <v>150</v>
      </c>
      <c r="I222" s="72">
        <f t="shared" ref="I222:I228" si="63">G222-H222</f>
        <v>-73</v>
      </c>
      <c r="J222" s="72">
        <v>180</v>
      </c>
      <c r="K222" s="72">
        <v>209</v>
      </c>
      <c r="L222" s="72">
        <f t="shared" si="61"/>
        <v>-29</v>
      </c>
      <c r="M222" s="73">
        <f t="shared" si="57"/>
        <v>-102</v>
      </c>
      <c r="N222" s="73">
        <f t="shared" si="58"/>
        <v>-1070</v>
      </c>
      <c r="O222" s="77"/>
      <c r="P222" s="78"/>
    </row>
    <row r="223" spans="1:16" s="62" customFormat="1" ht="14.25" x14ac:dyDescent="0.15">
      <c r="A223" s="79" t="s">
        <v>328</v>
      </c>
      <c r="B223" s="72">
        <v>46144</v>
      </c>
      <c r="C223" s="72">
        <v>47192</v>
      </c>
      <c r="D223" s="72">
        <v>51175</v>
      </c>
      <c r="E223" s="72">
        <f t="shared" si="62"/>
        <v>98367</v>
      </c>
      <c r="F223" s="91">
        <v>940</v>
      </c>
      <c r="G223" s="72">
        <v>49</v>
      </c>
      <c r="H223" s="72">
        <v>125</v>
      </c>
      <c r="I223" s="72">
        <f t="shared" si="63"/>
        <v>-76</v>
      </c>
      <c r="J223" s="72">
        <v>306</v>
      </c>
      <c r="K223" s="72">
        <v>298</v>
      </c>
      <c r="L223" s="72">
        <f t="shared" ref="L223" si="64">J223-K223</f>
        <v>8</v>
      </c>
      <c r="M223" s="73">
        <f t="shared" si="57"/>
        <v>-68</v>
      </c>
      <c r="N223" s="73">
        <f t="shared" si="58"/>
        <v>-1006</v>
      </c>
      <c r="O223" s="77"/>
      <c r="P223" s="78"/>
    </row>
    <row r="224" spans="1:16" s="62" customFormat="1" ht="14.25" x14ac:dyDescent="0.15">
      <c r="A224" s="79" t="s">
        <v>329</v>
      </c>
      <c r="B224" s="72">
        <v>45838</v>
      </c>
      <c r="C224" s="72">
        <v>46560</v>
      </c>
      <c r="D224" s="72">
        <v>50787</v>
      </c>
      <c r="E224" s="72">
        <f t="shared" si="62"/>
        <v>97347</v>
      </c>
      <c r="F224" s="91">
        <v>949</v>
      </c>
      <c r="G224" s="72">
        <v>50</v>
      </c>
      <c r="H224" s="72">
        <v>136</v>
      </c>
      <c r="I224" s="72">
        <f t="shared" si="63"/>
        <v>-86</v>
      </c>
      <c r="J224" s="72">
        <v>812</v>
      </c>
      <c r="K224" s="72">
        <v>1746</v>
      </c>
      <c r="L224" s="72">
        <f t="shared" ref="L224" si="65">J224-K224</f>
        <v>-934</v>
      </c>
      <c r="M224" s="73">
        <f t="shared" si="57"/>
        <v>-1020</v>
      </c>
      <c r="N224" s="73">
        <f t="shared" si="58"/>
        <v>-1072</v>
      </c>
      <c r="O224" s="77"/>
      <c r="P224" s="78"/>
    </row>
    <row r="225" spans="1:16" s="62" customFormat="1" ht="14.25" x14ac:dyDescent="0.15">
      <c r="A225" s="79" t="s">
        <v>330</v>
      </c>
      <c r="B225" s="72">
        <v>46222</v>
      </c>
      <c r="C225" s="72">
        <v>46819</v>
      </c>
      <c r="D225" s="72">
        <v>50946</v>
      </c>
      <c r="E225" s="72">
        <f t="shared" si="62"/>
        <v>97765</v>
      </c>
      <c r="F225" s="91">
        <v>948</v>
      </c>
      <c r="G225" s="72">
        <v>54</v>
      </c>
      <c r="H225" s="72">
        <v>129</v>
      </c>
      <c r="I225" s="72">
        <f t="shared" si="63"/>
        <v>-75</v>
      </c>
      <c r="J225" s="72">
        <v>924</v>
      </c>
      <c r="K225" s="72">
        <v>431</v>
      </c>
      <c r="L225" s="72">
        <f t="shared" ref="L225" si="66">J225-K225</f>
        <v>493</v>
      </c>
      <c r="M225" s="73">
        <f t="shared" ref="M225" si="67">E225-E224</f>
        <v>418</v>
      </c>
      <c r="N225" s="73">
        <f t="shared" si="58"/>
        <v>-1041</v>
      </c>
      <c r="O225" s="77"/>
      <c r="P225" s="78"/>
    </row>
    <row r="226" spans="1:16" s="62" customFormat="1" ht="14.25" x14ac:dyDescent="0.15">
      <c r="A226" s="79" t="s">
        <v>331</v>
      </c>
      <c r="B226" s="72">
        <v>46207</v>
      </c>
      <c r="C226" s="72">
        <v>46790</v>
      </c>
      <c r="D226" s="72">
        <v>50912</v>
      </c>
      <c r="E226" s="72">
        <f t="shared" si="62"/>
        <v>97702</v>
      </c>
      <c r="F226" s="91">
        <v>957</v>
      </c>
      <c r="G226" s="72">
        <v>52</v>
      </c>
      <c r="H226" s="72">
        <v>118</v>
      </c>
      <c r="I226" s="72">
        <f t="shared" si="63"/>
        <v>-66</v>
      </c>
      <c r="J226" s="72">
        <v>252</v>
      </c>
      <c r="K226" s="72">
        <v>249</v>
      </c>
      <c r="L226" s="72">
        <f t="shared" ref="L226:L228" si="68">J226-K226</f>
        <v>3</v>
      </c>
      <c r="M226" s="73">
        <f t="shared" ref="M226:M230" si="69">E226-E225</f>
        <v>-63</v>
      </c>
      <c r="N226" s="73">
        <f>E226-E214</f>
        <v>-1093</v>
      </c>
      <c r="O226" s="77"/>
      <c r="P226" s="78"/>
    </row>
    <row r="227" spans="1:16" s="62" customFormat="1" ht="14.25" x14ac:dyDescent="0.15">
      <c r="A227" s="79" t="s">
        <v>332</v>
      </c>
      <c r="B227" s="72">
        <v>46219</v>
      </c>
      <c r="C227" s="72">
        <v>46765</v>
      </c>
      <c r="D227" s="72">
        <v>50885</v>
      </c>
      <c r="E227" s="72">
        <f t="shared" si="62"/>
        <v>97650</v>
      </c>
      <c r="F227" s="91">
        <v>976</v>
      </c>
      <c r="G227" s="72">
        <v>50</v>
      </c>
      <c r="H227" s="72">
        <v>122</v>
      </c>
      <c r="I227" s="72">
        <f t="shared" si="63"/>
        <v>-72</v>
      </c>
      <c r="J227" s="72">
        <v>227</v>
      </c>
      <c r="K227" s="72">
        <v>207</v>
      </c>
      <c r="L227" s="72">
        <f t="shared" si="68"/>
        <v>20</v>
      </c>
      <c r="M227" s="73">
        <f t="shared" si="69"/>
        <v>-52</v>
      </c>
      <c r="N227" s="73">
        <f t="shared" ref="N227" si="70">E227-E215</f>
        <v>-1113</v>
      </c>
      <c r="O227" s="77"/>
      <c r="P227" s="78"/>
    </row>
    <row r="228" spans="1:16" s="62" customFormat="1" ht="14.25" x14ac:dyDescent="0.15">
      <c r="A228" s="79" t="s">
        <v>333</v>
      </c>
      <c r="B228" s="72">
        <v>46244</v>
      </c>
      <c r="C228" s="72">
        <v>46723</v>
      </c>
      <c r="D228" s="72">
        <v>50857</v>
      </c>
      <c r="E228" s="72">
        <f t="shared" ref="E228" si="71">C228+D228</f>
        <v>97580</v>
      </c>
      <c r="F228" s="91">
        <v>996</v>
      </c>
      <c r="G228" s="72">
        <v>50</v>
      </c>
      <c r="H228" s="72">
        <v>141</v>
      </c>
      <c r="I228" s="72">
        <f t="shared" si="63"/>
        <v>-91</v>
      </c>
      <c r="J228" s="72">
        <v>313</v>
      </c>
      <c r="K228" s="72">
        <v>292</v>
      </c>
      <c r="L228" s="72">
        <f t="shared" si="68"/>
        <v>21</v>
      </c>
      <c r="M228" s="73">
        <f t="shared" si="69"/>
        <v>-70</v>
      </c>
      <c r="N228" s="73">
        <f t="shared" ref="N228:N233" si="72">E228-E216</f>
        <v>-1140</v>
      </c>
      <c r="O228" s="77"/>
      <c r="P228" s="78"/>
    </row>
    <row r="229" spans="1:16" s="62" customFormat="1" ht="14.25" x14ac:dyDescent="0.15">
      <c r="A229" s="79" t="s">
        <v>334</v>
      </c>
      <c r="B229" s="72">
        <v>46304</v>
      </c>
      <c r="C229" s="72">
        <v>46764</v>
      </c>
      <c r="D229" s="72">
        <v>50837</v>
      </c>
      <c r="E229" s="72">
        <f t="shared" ref="E229" si="73">C229+D229</f>
        <v>97601</v>
      </c>
      <c r="F229" s="91">
        <v>1039</v>
      </c>
      <c r="G229" s="72">
        <v>63</v>
      </c>
      <c r="H229" s="72">
        <v>135</v>
      </c>
      <c r="I229" s="72">
        <f t="shared" ref="I229" si="74">G229-H229</f>
        <v>-72</v>
      </c>
      <c r="J229" s="72">
        <v>396</v>
      </c>
      <c r="K229" s="72">
        <v>303</v>
      </c>
      <c r="L229" s="72">
        <f t="shared" ref="L229" si="75">J229-K229</f>
        <v>93</v>
      </c>
      <c r="M229" s="73">
        <f t="shared" si="69"/>
        <v>21</v>
      </c>
      <c r="N229" s="73">
        <f t="shared" si="72"/>
        <v>-1089</v>
      </c>
      <c r="O229" s="77"/>
      <c r="P229" s="78"/>
    </row>
    <row r="230" spans="1:16" s="62" customFormat="1" ht="14.25" x14ac:dyDescent="0.15">
      <c r="A230" s="79" t="s">
        <v>335</v>
      </c>
      <c r="B230" s="72">
        <v>46303</v>
      </c>
      <c r="C230" s="72">
        <v>46751</v>
      </c>
      <c r="D230" s="72">
        <v>50823</v>
      </c>
      <c r="E230" s="72">
        <f t="shared" ref="E230" si="76">C230+D230</f>
        <v>97574</v>
      </c>
      <c r="F230" s="91">
        <v>1046</v>
      </c>
      <c r="G230" s="72">
        <v>53</v>
      </c>
      <c r="H230" s="72">
        <v>119</v>
      </c>
      <c r="I230" s="72">
        <f t="shared" ref="I230" si="77">G230-H230</f>
        <v>-66</v>
      </c>
      <c r="J230" s="72">
        <v>262</v>
      </c>
      <c r="K230" s="72">
        <v>223</v>
      </c>
      <c r="L230" s="72">
        <f t="shared" ref="L230" si="78">J230-K230</f>
        <v>39</v>
      </c>
      <c r="M230" s="73">
        <f t="shared" si="69"/>
        <v>-27</v>
      </c>
      <c r="N230" s="73">
        <f t="shared" si="72"/>
        <v>-1020</v>
      </c>
      <c r="O230" s="77"/>
      <c r="P230" s="78"/>
    </row>
    <row r="231" spans="1:16" s="62" customFormat="1" ht="14.25" x14ac:dyDescent="0.15">
      <c r="A231" s="79" t="s">
        <v>336</v>
      </c>
      <c r="B231" s="72">
        <v>46329</v>
      </c>
      <c r="C231" s="72">
        <v>46774</v>
      </c>
      <c r="D231" s="72">
        <v>50805</v>
      </c>
      <c r="E231" s="72">
        <f t="shared" ref="E231" si="79">C231+D231</f>
        <v>97579</v>
      </c>
      <c r="F231" s="91">
        <v>1062</v>
      </c>
      <c r="G231" s="72">
        <v>49</v>
      </c>
      <c r="H231" s="72">
        <v>118</v>
      </c>
      <c r="I231" s="72">
        <f t="shared" ref="I231" si="80">G231-H231</f>
        <v>-69</v>
      </c>
      <c r="J231" s="72">
        <v>281</v>
      </c>
      <c r="K231" s="72">
        <v>207</v>
      </c>
      <c r="L231" s="72">
        <f t="shared" ref="L231" si="81">J231-K231</f>
        <v>74</v>
      </c>
      <c r="M231" s="73">
        <f t="shared" ref="M231:M236" si="82">E231-E230</f>
        <v>5</v>
      </c>
      <c r="N231" s="73">
        <f t="shared" si="72"/>
        <v>-1061</v>
      </c>
      <c r="O231" s="77"/>
      <c r="P231" s="78"/>
    </row>
    <row r="232" spans="1:16" s="62" customFormat="1" ht="14.25" x14ac:dyDescent="0.15">
      <c r="A232" s="79" t="s">
        <v>337</v>
      </c>
      <c r="B232" s="72">
        <v>46322</v>
      </c>
      <c r="C232" s="72">
        <v>46760</v>
      </c>
      <c r="D232" s="72">
        <v>50767</v>
      </c>
      <c r="E232" s="72">
        <f t="shared" ref="E232" si="83">C232+D232</f>
        <v>97527</v>
      </c>
      <c r="F232" s="91">
        <v>1099</v>
      </c>
      <c r="G232" s="72">
        <v>51</v>
      </c>
      <c r="H232" s="72">
        <v>140</v>
      </c>
      <c r="I232" s="72">
        <f t="shared" ref="I232" si="84">G232-H232</f>
        <v>-89</v>
      </c>
      <c r="J232" s="72">
        <v>227</v>
      </c>
      <c r="K232" s="72">
        <v>190</v>
      </c>
      <c r="L232" s="72">
        <f t="shared" ref="L232" si="85">J232-K232</f>
        <v>37</v>
      </c>
      <c r="M232" s="73">
        <f t="shared" si="82"/>
        <v>-52</v>
      </c>
      <c r="N232" s="73">
        <f t="shared" si="72"/>
        <v>-1058</v>
      </c>
      <c r="O232" s="77"/>
      <c r="P232" s="78"/>
    </row>
    <row r="233" spans="1:16" s="62" customFormat="1" ht="14.25" x14ac:dyDescent="0.15">
      <c r="A233" s="79" t="s">
        <v>338</v>
      </c>
      <c r="B233" s="72">
        <v>46295</v>
      </c>
      <c r="C233" s="72">
        <v>46730</v>
      </c>
      <c r="D233" s="72">
        <v>50754</v>
      </c>
      <c r="E233" s="72">
        <f t="shared" ref="E233" si="86">C233+D233</f>
        <v>97484</v>
      </c>
      <c r="F233" s="91">
        <v>1125</v>
      </c>
      <c r="G233" s="72">
        <v>59</v>
      </c>
      <c r="H233" s="72">
        <v>147</v>
      </c>
      <c r="I233" s="72">
        <f t="shared" ref="I233" si="87">G233-H233</f>
        <v>-88</v>
      </c>
      <c r="J233" s="72">
        <v>222</v>
      </c>
      <c r="K233" s="72">
        <v>177</v>
      </c>
      <c r="L233" s="72">
        <f t="shared" ref="L233" si="88">J233-K233</f>
        <v>45</v>
      </c>
      <c r="M233" s="73">
        <f t="shared" si="82"/>
        <v>-43</v>
      </c>
      <c r="N233" s="73">
        <f t="shared" si="72"/>
        <v>-1053</v>
      </c>
      <c r="O233" s="77"/>
      <c r="P233" s="78"/>
    </row>
    <row r="234" spans="1:16" s="62" customFormat="1" ht="14.25" x14ac:dyDescent="0.15">
      <c r="A234" s="79" t="s">
        <v>339</v>
      </c>
      <c r="B234" s="72">
        <v>46261</v>
      </c>
      <c r="C234" s="72">
        <v>46674</v>
      </c>
      <c r="D234" s="72">
        <v>50700</v>
      </c>
      <c r="E234" s="72">
        <f t="shared" ref="E234" si="89">C234+D234</f>
        <v>97374</v>
      </c>
      <c r="F234" s="91">
        <v>1156</v>
      </c>
      <c r="G234" s="72">
        <v>47</v>
      </c>
      <c r="H234" s="72">
        <v>175</v>
      </c>
      <c r="I234" s="72">
        <f t="shared" ref="I234" si="90">G234-H234</f>
        <v>-128</v>
      </c>
      <c r="J234" s="72">
        <v>267</v>
      </c>
      <c r="K234" s="72">
        <v>249</v>
      </c>
      <c r="L234" s="72">
        <f t="shared" ref="L234" si="91">J234-K234</f>
        <v>18</v>
      </c>
      <c r="M234" s="73">
        <f t="shared" si="82"/>
        <v>-110</v>
      </c>
      <c r="N234" s="73">
        <f t="shared" ref="N234" si="92">E234-E222</f>
        <v>-1061</v>
      </c>
      <c r="O234" s="77"/>
      <c r="P234" s="78"/>
    </row>
    <row r="235" spans="1:16" s="62" customFormat="1" ht="14.25" x14ac:dyDescent="0.15">
      <c r="A235" s="79" t="s">
        <v>340</v>
      </c>
      <c r="B235" s="72">
        <v>46232</v>
      </c>
      <c r="C235" s="72">
        <v>46664</v>
      </c>
      <c r="D235" s="72">
        <v>50627</v>
      </c>
      <c r="E235" s="72">
        <f t="shared" ref="E235" si="93">C235+D235</f>
        <v>97291</v>
      </c>
      <c r="F235" s="91">
        <v>1175</v>
      </c>
      <c r="G235" s="72">
        <v>41</v>
      </c>
      <c r="H235" s="72">
        <v>135</v>
      </c>
      <c r="I235" s="72">
        <f t="shared" ref="I235" si="94">G235-H235</f>
        <v>-94</v>
      </c>
      <c r="J235" s="72">
        <v>292</v>
      </c>
      <c r="K235" s="72">
        <v>281</v>
      </c>
      <c r="L235" s="72">
        <f t="shared" ref="L235" si="95">J235-K235</f>
        <v>11</v>
      </c>
      <c r="M235" s="73">
        <f t="shared" si="82"/>
        <v>-83</v>
      </c>
      <c r="N235" s="73">
        <f>E235-E223</f>
        <v>-1076</v>
      </c>
      <c r="O235" s="77"/>
      <c r="P235" s="78"/>
    </row>
    <row r="236" spans="1:16" s="62" customFormat="1" ht="14.25" x14ac:dyDescent="0.15">
      <c r="A236" s="79" t="s">
        <v>341</v>
      </c>
      <c r="B236" s="72">
        <v>45953</v>
      </c>
      <c r="C236" s="72">
        <v>46154</v>
      </c>
      <c r="D236" s="72">
        <v>50117</v>
      </c>
      <c r="E236" s="72">
        <f t="shared" ref="E236" si="96">C236+D236</f>
        <v>96271</v>
      </c>
      <c r="F236" s="91">
        <v>1165</v>
      </c>
      <c r="G236" s="72">
        <v>54</v>
      </c>
      <c r="H236" s="72">
        <v>145</v>
      </c>
      <c r="I236" s="72">
        <f t="shared" ref="I236" si="97">G236-H236</f>
        <v>-91</v>
      </c>
      <c r="J236" s="72">
        <v>853</v>
      </c>
      <c r="K236" s="72">
        <v>1782</v>
      </c>
      <c r="L236" s="72">
        <f>J236-K236</f>
        <v>-929</v>
      </c>
      <c r="M236" s="73">
        <f t="shared" si="82"/>
        <v>-1020</v>
      </c>
      <c r="N236" s="73">
        <f>E236-E224</f>
        <v>-1076</v>
      </c>
      <c r="O236" s="77"/>
      <c r="P236" s="78"/>
    </row>
    <row r="237" spans="1:16" s="62" customFormat="1" ht="14.25" x14ac:dyDescent="0.15">
      <c r="A237" s="79" t="s">
        <v>342</v>
      </c>
      <c r="B237" s="72">
        <v>46339</v>
      </c>
      <c r="C237" s="72">
        <v>46435</v>
      </c>
      <c r="D237" s="72">
        <v>50268</v>
      </c>
      <c r="E237" s="72">
        <f t="shared" ref="E237" si="98">C237+D237</f>
        <v>96703</v>
      </c>
      <c r="F237" s="91">
        <v>1196</v>
      </c>
      <c r="G237" s="72">
        <v>51</v>
      </c>
      <c r="H237" s="72">
        <v>118</v>
      </c>
      <c r="I237" s="72">
        <f t="shared" ref="I237" si="99">G237-H237</f>
        <v>-67</v>
      </c>
      <c r="J237" s="72">
        <v>919</v>
      </c>
      <c r="K237" s="72">
        <v>420</v>
      </c>
      <c r="L237" s="72">
        <f>J237-K237</f>
        <v>499</v>
      </c>
      <c r="M237" s="73">
        <f t="shared" ref="M237" si="100">E237-E236</f>
        <v>432</v>
      </c>
      <c r="N237" s="73">
        <f>E237-E225</f>
        <v>-1062</v>
      </c>
      <c r="O237" s="77"/>
      <c r="P237" s="78"/>
    </row>
    <row r="238" spans="1:16" s="62" customFormat="1" ht="14.25" x14ac:dyDescent="0.15">
      <c r="A238" s="79" t="s">
        <v>343</v>
      </c>
      <c r="B238" s="72">
        <v>46309</v>
      </c>
      <c r="C238" s="72">
        <v>46409</v>
      </c>
      <c r="D238" s="72">
        <v>50239</v>
      </c>
      <c r="E238" s="72">
        <f t="shared" ref="E238" si="101">C238+D238</f>
        <v>96648</v>
      </c>
      <c r="F238" s="91">
        <v>1195</v>
      </c>
      <c r="G238" s="72">
        <v>62</v>
      </c>
      <c r="H238" s="72">
        <v>118</v>
      </c>
      <c r="I238" s="72">
        <f t="shared" ref="I238" si="102">G238-H238</f>
        <v>-56</v>
      </c>
      <c r="J238" s="72">
        <v>245</v>
      </c>
      <c r="K238" s="72">
        <v>244</v>
      </c>
      <c r="L238" s="72">
        <f>J238-K238</f>
        <v>1</v>
      </c>
      <c r="M238" s="73">
        <f>E238-E237</f>
        <v>-55</v>
      </c>
      <c r="N238" s="73">
        <f>E238-E226</f>
        <v>-1054</v>
      </c>
      <c r="O238" s="77"/>
      <c r="P238" s="78"/>
    </row>
    <row r="239" spans="1:16" s="61" customFormat="1" ht="14.25" x14ac:dyDescent="0.15">
      <c r="A239" s="88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90"/>
      <c r="N239" s="90"/>
    </row>
    <row r="240" spans="1:16" ht="15" customHeight="1" x14ac:dyDescent="0.15">
      <c r="A240" s="117" t="s">
        <v>304</v>
      </c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</row>
  </sheetData>
  <mergeCells count="14">
    <mergeCell ref="A240:N240"/>
    <mergeCell ref="E3:E4"/>
    <mergeCell ref="G3:I3"/>
    <mergeCell ref="J3:L3"/>
    <mergeCell ref="A1:F1"/>
    <mergeCell ref="G1:N1"/>
    <mergeCell ref="A2:A4"/>
    <mergeCell ref="B2:B4"/>
    <mergeCell ref="C2:F2"/>
    <mergeCell ref="G2:L2"/>
    <mergeCell ref="M2:M4"/>
    <mergeCell ref="N2:N4"/>
    <mergeCell ref="C3:C4"/>
    <mergeCell ref="D3:D4"/>
  </mergeCells>
  <phoneticPr fontId="1"/>
  <pageMargins left="0.59055118110236227" right="0.59055118110236227" top="0.39370078740157483" bottom="0.39370078740157483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S10～H16 旧鹿屋市</vt:lpstr>
      <vt:lpstr>S10～H16 旧輝北町</vt:lpstr>
      <vt:lpstr>S10～H16 旧串良町</vt:lpstr>
      <vt:lpstr>S10～H16 旧吾平町</vt:lpstr>
      <vt:lpstr>S10～H16 旧1市3町合計</vt:lpstr>
      <vt:lpstr>H17.2～H17.12 旧1市3町</vt:lpstr>
      <vt:lpstr>平成18.1～ 鹿屋市</vt:lpstr>
      <vt:lpstr>'S10～H16 旧鹿屋市'!Print_Area</vt:lpstr>
      <vt:lpstr>'平成18.1～ 鹿屋市'!Print_Area</vt:lpstr>
      <vt:lpstr>'平成18.1～ 鹿屋市'!Print_Titles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加治屋 明穂</dc:creator>
  <cp:lastModifiedBy>地域情報係事務補助1</cp:lastModifiedBy>
  <cp:lastPrinted>2023-02-07T04:17:45Z</cp:lastPrinted>
  <dcterms:created xsi:type="dcterms:W3CDTF">2022-01-21T07:13:22Z</dcterms:created>
  <dcterms:modified xsi:type="dcterms:W3CDTF">2025-07-03T05:57:05Z</dcterms:modified>
</cp:coreProperties>
</file>