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25" windowHeight="9045" tabRatio="848" activeTab="2"/>
  </bookViews>
  <sheets>
    <sheet name="R6.1.31" sheetId="14" r:id="rId1"/>
    <sheet name="R6.2.29" sheetId="16" r:id="rId2"/>
    <sheet name="R6.３.31" sheetId="17" r:id="rId3"/>
  </sheets>
  <definedNames>
    <definedName name="毎月" localSheetId="2">'R6.３.31'!$E$2,'R6.３.31'!$B$5:$B$8,'R6.３.31'!$D$5:$E$8,'R6.３.31'!$C$14:$C$17,'R6.３.31'!$C$23:$C$26,'R6.３.31'!$B$32:$C$32,'R6.３.31'!$B$35:$C$35,'R6.３.31'!$D$37,'R6.３.31'!$D$41:$D$43,'R6.３.31'!$D$46</definedName>
    <definedName name="毎月">'R6.2.29'!$E$2,'R6.2.29'!$B$5:$B$8,'R6.2.29'!$D$5:$E$8,'R6.2.29'!$C$14:$C$17,'R6.2.29'!$C$23:$C$26,'R6.2.29'!$B$32:$C$32,'R6.2.29'!$B$35:$C$35,'R6.2.29'!$D$37,'R6.2.29'!$D$41:$D$43,'R6.2.29'!$D$46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7" l="1"/>
  <c r="D45" i="17" s="1"/>
  <c r="D35" i="17"/>
  <c r="D32" i="17"/>
  <c r="C27" i="17"/>
  <c r="C18" i="17"/>
  <c r="B17" i="17"/>
  <c r="D17" i="17" s="1"/>
  <c r="E17" i="17" s="1"/>
  <c r="B16" i="17"/>
  <c r="D16" i="17" s="1"/>
  <c r="E16" i="17" s="1"/>
  <c r="B15" i="17"/>
  <c r="D15" i="17" s="1"/>
  <c r="E15" i="17" s="1"/>
  <c r="B14" i="17"/>
  <c r="D14" i="17" s="1"/>
  <c r="E9" i="17"/>
  <c r="D9" i="17"/>
  <c r="B9" i="17"/>
  <c r="B18" i="17" s="1"/>
  <c r="C8" i="17"/>
  <c r="B26" i="17" s="1"/>
  <c r="D26" i="17" s="1"/>
  <c r="E26" i="17" s="1"/>
  <c r="C7" i="17"/>
  <c r="B25" i="17" s="1"/>
  <c r="D25" i="17" s="1"/>
  <c r="E25" i="17" s="1"/>
  <c r="C6" i="17"/>
  <c r="B24" i="17" s="1"/>
  <c r="D24" i="17" s="1"/>
  <c r="E24" i="17" s="1"/>
  <c r="C5" i="17"/>
  <c r="D36" i="17" l="1"/>
  <c r="C9" i="17"/>
  <c r="B27" i="17" s="1"/>
  <c r="D18" i="17"/>
  <c r="E18" i="17" s="1"/>
  <c r="E14" i="17"/>
  <c r="B23" i="17"/>
  <c r="D23" i="17" s="1"/>
  <c r="B17" i="16"/>
  <c r="B16" i="16"/>
  <c r="B15" i="16"/>
  <c r="B14" i="16"/>
  <c r="E23" i="17" l="1"/>
  <c r="D27" i="17"/>
  <c r="D44" i="16"/>
  <c r="D45" i="16" s="1"/>
  <c r="D35" i="16"/>
  <c r="D32" i="16"/>
  <c r="D36" i="16" s="1"/>
  <c r="C18" i="16"/>
  <c r="D17" i="16"/>
  <c r="E17" i="16" s="1"/>
  <c r="D16" i="16"/>
  <c r="E16" i="16" s="1"/>
  <c r="D15" i="16"/>
  <c r="E15" i="16" s="1"/>
  <c r="D14" i="16"/>
  <c r="E9" i="16"/>
  <c r="D9" i="16"/>
  <c r="B9" i="16"/>
  <c r="B18" i="16" s="1"/>
  <c r="C8" i="16"/>
  <c r="B26" i="16" s="1"/>
  <c r="C7" i="16"/>
  <c r="B25" i="16" s="1"/>
  <c r="C6" i="16"/>
  <c r="B24" i="16" s="1"/>
  <c r="C5" i="16"/>
  <c r="B23" i="16" s="1"/>
  <c r="E36" i="17" l="1"/>
  <c r="E27" i="17"/>
  <c r="D18" i="16"/>
  <c r="E18" i="16" s="1"/>
  <c r="E14" i="16"/>
  <c r="C9" i="16"/>
  <c r="B27" i="16" s="1"/>
  <c r="D44" i="14" l="1"/>
  <c r="D45" i="14" s="1"/>
  <c r="D35" i="14"/>
  <c r="D32" i="14"/>
  <c r="C27" i="14"/>
  <c r="C18" i="14"/>
  <c r="B17" i="14"/>
  <c r="D17" i="14" s="1"/>
  <c r="E17" i="14" s="1"/>
  <c r="B16" i="14"/>
  <c r="D16" i="14" s="1"/>
  <c r="E16" i="14" s="1"/>
  <c r="B15" i="14"/>
  <c r="D15" i="14" s="1"/>
  <c r="E15" i="14" s="1"/>
  <c r="B14" i="14"/>
  <c r="D14" i="14" s="1"/>
  <c r="E9" i="14"/>
  <c r="D9" i="14"/>
  <c r="B9" i="14"/>
  <c r="B18" i="14" s="1"/>
  <c r="C8" i="14"/>
  <c r="B26" i="14" s="1"/>
  <c r="D26" i="14" s="1"/>
  <c r="E26" i="14" s="1"/>
  <c r="C7" i="14"/>
  <c r="B25" i="14" s="1"/>
  <c r="D25" i="14" s="1"/>
  <c r="E25" i="14" s="1"/>
  <c r="C6" i="14"/>
  <c r="B24" i="14" s="1"/>
  <c r="D24" i="14" s="1"/>
  <c r="E24" i="14" s="1"/>
  <c r="C5" i="14"/>
  <c r="D36" i="14" l="1"/>
  <c r="C9" i="14"/>
  <c r="B27" i="14" s="1"/>
  <c r="E14" i="14"/>
  <c r="D18" i="14"/>
  <c r="E18" i="14" s="1"/>
  <c r="B23" i="14"/>
  <c r="D23" i="14" s="1"/>
  <c r="E23" i="14" l="1"/>
  <c r="D27" i="14"/>
  <c r="E36" i="14" l="1"/>
  <c r="E27" i="14"/>
  <c r="D25" i="16"/>
  <c r="E25" i="16" s="1"/>
  <c r="C27" i="16"/>
  <c r="D24" i="16"/>
  <c r="E24" i="16" s="1"/>
  <c r="D26" i="16"/>
  <c r="E26" i="16" s="1"/>
  <c r="D23" i="16"/>
  <c r="E23" i="16" s="1"/>
  <c r="D27" i="16" l="1"/>
  <c r="E27" i="16" s="1"/>
  <c r="E36" i="16" l="1"/>
</calcChain>
</file>

<file path=xl/sharedStrings.xml><?xml version="1.0" encoding="utf-8"?>
<sst xmlns="http://schemas.openxmlformats.org/spreadsheetml/2006/main" count="165" uniqueCount="40">
  <si>
    <t>全体人口</t>
  </si>
  <si>
    <t>高齢化率</t>
  </si>
  <si>
    <t>地　　区</t>
  </si>
  <si>
    <t>世帯数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</si>
  <si>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</si>
  <si>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</si>
  <si>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</si>
  <si>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</si>
  <si>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</si>
  <si>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</si>
  <si>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</si>
  <si>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</si>
  <si>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</si>
  <si>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地区</t>
  </si>
  <si>
    <t>今月</t>
  </si>
  <si>
    <t>先月</t>
  </si>
  <si>
    <t>増減数</t>
  </si>
  <si>
    <t>増減率</t>
  </si>
  <si>
    <t>合計</t>
  </si>
  <si>
    <t>※平成24年7月9日から外国人世帯のみの世帯数を含む。</t>
  </si>
  <si>
    <t>※平成24年7月9日から外国人人口を含む。</t>
  </si>
  <si>
    <t>自然動態</t>
  </si>
  <si>
    <t>出生</t>
  </si>
  <si>
    <t>死亡</t>
  </si>
  <si>
    <t>増減</t>
  </si>
  <si>
    <t>社会動態</t>
  </si>
  <si>
    <t>転入</t>
  </si>
  <si>
    <t>転出</t>
  </si>
  <si>
    <t>対前月増減数</t>
  </si>
  <si>
    <t>対前年増減数</t>
  </si>
  <si>
    <t>区分</t>
  </si>
  <si>
    <t>人口、率、年齢</t>
  </si>
  <si>
    <t>0歳～14歳</t>
  </si>
  <si>
    <t>15歳～64歳</t>
  </si>
  <si>
    <t>65歳以上</t>
  </si>
  <si>
    <t>平均年齢</t>
  </si>
  <si>
    <t>【登録人口】地区別人口</t>
    <phoneticPr fontId="7"/>
  </si>
  <si>
    <t>令和６年１月31日現在</t>
    <phoneticPr fontId="7"/>
  </si>
  <si>
    <t>令和６年２月29日現在</t>
    <phoneticPr fontId="7"/>
  </si>
  <si>
    <t>令和６年３月31日現在</t>
    <rPh sb="5" eb="6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</si>
</sst>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.00_ ;[Red]\-#,##0.00\ "/>
    <numFmt numFmtId="181" formatCode="#,##0_);[Red]\(#,##0\)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38" fontId="5" fillId="0" borderId="0" xfId="2" applyFont="1" applyFill="1" applyAlignment="1">
      <alignment vertical="center"/>
    </xf>
    <xf numFmtId="38" fontId="9" fillId="0" borderId="0" xfId="2" applyFont="1" applyFill="1" applyAlignment="1">
      <alignment vertical="center"/>
    </xf>
    <xf numFmtId="38" fontId="9" fillId="0" borderId="1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  <xf numFmtId="38" fontId="9" fillId="0" borderId="13" xfId="2" applyFont="1" applyFill="1" applyBorder="1" applyAlignment="1">
      <alignment horizontal="center" vertical="center"/>
    </xf>
    <xf numFmtId="38" fontId="12" fillId="0" borderId="21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horizontal="center" vertical="center"/>
    </xf>
    <xf numFmtId="38" fontId="12" fillId="0" borderId="23" xfId="2" applyFont="1" applyFill="1" applyBorder="1" applyAlignment="1">
      <alignment horizontal="center" vertical="center"/>
    </xf>
    <xf numFmtId="38" fontId="12" fillId="0" borderId="24" xfId="2" applyFont="1" applyFill="1" applyBorder="1" applyAlignment="1">
      <alignment horizontal="center" vertical="center"/>
    </xf>
    <xf numFmtId="10" fontId="9" fillId="0" borderId="8" xfId="2" applyNumberFormat="1" applyFont="1" applyFill="1" applyBorder="1" applyAlignment="1">
      <alignment vertical="center"/>
    </xf>
    <xf numFmtId="10" fontId="9" fillId="0" borderId="12" xfId="2" applyNumberFormat="1" applyFont="1" applyFill="1" applyBorder="1" applyAlignment="1">
      <alignment vertical="center"/>
    </xf>
    <xf numFmtId="177" fontId="9" fillId="0" borderId="15" xfId="2" applyNumberFormat="1" applyFont="1" applyFill="1" applyBorder="1" applyAlignment="1">
      <alignment vertical="center"/>
    </xf>
    <xf numFmtId="38" fontId="12" fillId="0" borderId="42" xfId="2" applyFont="1" applyFill="1" applyBorder="1" applyAlignment="1">
      <alignment horizontal="center" vertical="center"/>
    </xf>
    <xf numFmtId="38" fontId="9" fillId="0" borderId="34" xfId="2" applyFont="1" applyFill="1" applyBorder="1" applyAlignment="1">
      <alignment horizontal="center" vertical="center"/>
    </xf>
    <xf numFmtId="38" fontId="9" fillId="0" borderId="40" xfId="2" applyFont="1" applyFill="1" applyBorder="1" applyAlignment="1">
      <alignment horizontal="center" vertical="center"/>
    </xf>
    <xf numFmtId="38" fontId="9" fillId="0" borderId="35" xfId="2" applyFont="1" applyFill="1" applyBorder="1" applyAlignment="1">
      <alignment horizontal="center" vertical="center" shrinkToFit="1"/>
    </xf>
    <xf numFmtId="179" fontId="9" fillId="0" borderId="7" xfId="2" applyNumberFormat="1" applyFont="1" applyFill="1" applyBorder="1" applyAlignment="1">
      <alignment vertical="center"/>
    </xf>
    <xf numFmtId="179" fontId="9" fillId="0" borderId="14" xfId="2" applyNumberFormat="1" applyFont="1" applyFill="1" applyBorder="1" applyAlignment="1">
      <alignment vertical="center"/>
    </xf>
    <xf numFmtId="179" fontId="9" fillId="0" borderId="25" xfId="2" applyNumberFormat="1" applyFont="1" applyFill="1" applyBorder="1" applyAlignment="1">
      <alignment vertical="center"/>
    </xf>
    <xf numFmtId="179" fontId="9" fillId="0" borderId="26" xfId="2" applyNumberFormat="1" applyFont="1" applyFill="1" applyBorder="1" applyAlignment="1">
      <alignment vertical="center"/>
    </xf>
    <xf numFmtId="179" fontId="9" fillId="0" borderId="27" xfId="2" applyNumberFormat="1" applyFont="1" applyFill="1" applyBorder="1" applyAlignment="1">
      <alignment vertical="center"/>
    </xf>
    <xf numFmtId="179" fontId="9" fillId="0" borderId="11" xfId="2" applyNumberFormat="1" applyFont="1" applyFill="1" applyBorder="1" applyAlignment="1">
      <alignment vertical="center"/>
    </xf>
    <xf numFmtId="179" fontId="9" fillId="0" borderId="28" xfId="2" applyNumberFormat="1" applyFont="1" applyFill="1" applyBorder="1" applyAlignment="1">
      <alignment vertical="center"/>
    </xf>
    <xf numFmtId="179" fontId="9" fillId="0" borderId="29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178" fontId="9" fillId="0" borderId="33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vertical="center"/>
    </xf>
    <xf numFmtId="181" fontId="13" fillId="0" borderId="36" xfId="0" applyNumberFormat="1" applyFont="1" applyFill="1" applyBorder="1" applyAlignment="1">
      <alignment horizontal="center" vertical="center"/>
    </xf>
    <xf numFmtId="181" fontId="13" fillId="0" borderId="38" xfId="0" applyNumberFormat="1" applyFont="1" applyFill="1" applyBorder="1" applyAlignment="1">
      <alignment horizontal="center" vertical="center"/>
    </xf>
    <xf numFmtId="181" fontId="13" fillId="0" borderId="39" xfId="0" applyNumberFormat="1" applyFont="1" applyFill="1" applyBorder="1" applyAlignment="1">
      <alignment vertical="center"/>
    </xf>
    <xf numFmtId="10" fontId="13" fillId="0" borderId="39" xfId="0" applyNumberFormat="1" applyFont="1" applyFill="1" applyBorder="1" applyAlignment="1">
      <alignment vertical="center"/>
    </xf>
    <xf numFmtId="179" fontId="9" fillId="0" borderId="23" xfId="2" applyNumberFormat="1" applyFont="1" applyFill="1" applyBorder="1" applyAlignment="1">
      <alignment vertical="center"/>
    </xf>
    <xf numFmtId="179" fontId="9" fillId="0" borderId="7" xfId="2" applyNumberFormat="1" applyFont="1" applyFill="1" applyBorder="1" applyAlignment="1" applyProtection="1">
      <alignment vertical="center"/>
    </xf>
    <xf numFmtId="179" fontId="9" fillId="2" borderId="6" xfId="2" applyNumberFormat="1" applyFont="1" applyFill="1" applyBorder="1" applyAlignment="1" applyProtection="1">
      <alignment vertical="center"/>
      <protection locked="0"/>
    </xf>
    <xf numFmtId="179" fontId="9" fillId="2" borderId="10" xfId="2" applyNumberFormat="1" applyFont="1" applyFill="1" applyBorder="1" applyAlignment="1" applyProtection="1">
      <alignment vertical="center"/>
      <protection locked="0"/>
    </xf>
    <xf numFmtId="179" fontId="9" fillId="2" borderId="7" xfId="2" applyNumberFormat="1" applyFont="1" applyFill="1" applyBorder="1" applyAlignment="1" applyProtection="1">
      <alignment vertical="center"/>
      <protection locked="0"/>
    </xf>
    <xf numFmtId="179" fontId="9" fillId="2" borderId="8" xfId="2" applyNumberFormat="1" applyFont="1" applyFill="1" applyBorder="1" applyAlignment="1" applyProtection="1">
      <alignment vertical="center"/>
      <protection locked="0"/>
    </xf>
    <xf numFmtId="179" fontId="9" fillId="2" borderId="11" xfId="2" applyNumberFormat="1" applyFont="1" applyFill="1" applyBorder="1" applyAlignment="1" applyProtection="1">
      <alignment vertical="center"/>
      <protection locked="0"/>
    </xf>
    <xf numFmtId="179" fontId="9" fillId="2" borderId="12" xfId="2" applyNumberFormat="1" applyFont="1" applyFill="1" applyBorder="1" applyAlignment="1" applyProtection="1">
      <alignment vertical="center"/>
      <protection locked="0"/>
    </xf>
    <xf numFmtId="179" fontId="9" fillId="2" borderId="26" xfId="2" applyNumberFormat="1" applyFont="1" applyFill="1" applyBorder="1" applyAlignment="1" applyProtection="1">
      <alignment vertical="center"/>
      <protection locked="0"/>
    </xf>
    <xf numFmtId="179" fontId="9" fillId="2" borderId="23" xfId="2" applyNumberFormat="1" applyFont="1" applyFill="1" applyBorder="1" applyAlignment="1" applyProtection="1">
      <alignment vertical="center"/>
      <protection locked="0"/>
    </xf>
    <xf numFmtId="178" fontId="9" fillId="2" borderId="33" xfId="0" applyNumberFormat="1" applyFont="1" applyFill="1" applyBorder="1" applyAlignment="1" applyProtection="1">
      <alignment vertical="center"/>
      <protection locked="0"/>
    </xf>
    <xf numFmtId="178" fontId="9" fillId="2" borderId="33" xfId="2" applyNumberFormat="1" applyFont="1" applyFill="1" applyBorder="1" applyAlignment="1" applyProtection="1">
      <alignment vertical="center"/>
      <protection locked="0"/>
    </xf>
    <xf numFmtId="179" fontId="9" fillId="2" borderId="32" xfId="0" applyNumberFormat="1" applyFont="1" applyFill="1" applyBorder="1" applyAlignment="1" applyProtection="1">
      <alignment vertical="center"/>
      <protection locked="0"/>
    </xf>
    <xf numFmtId="181" fontId="13" fillId="2" borderId="37" xfId="0" applyNumberFormat="1" applyFont="1" applyFill="1" applyBorder="1" applyAlignment="1" applyProtection="1">
      <alignment vertical="center"/>
      <protection locked="0"/>
    </xf>
    <xf numFmtId="181" fontId="13" fillId="2" borderId="39" xfId="0" applyNumberFormat="1" applyFont="1" applyFill="1" applyBorder="1" applyAlignment="1" applyProtection="1">
      <alignment vertical="center"/>
      <protection locked="0"/>
    </xf>
    <xf numFmtId="180" fontId="9" fillId="2" borderId="41" xfId="2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left" vertical="center"/>
    </xf>
    <xf numFmtId="178" fontId="9" fillId="0" borderId="31" xfId="0" applyNumberFormat="1" applyFont="1" applyFill="1" applyBorder="1" applyAlignment="1">
      <alignment horizontal="left" vertical="center"/>
    </xf>
    <xf numFmtId="176" fontId="9" fillId="0" borderId="0" xfId="2" applyNumberFormat="1" applyFont="1" applyFill="1" applyBorder="1" applyAlignment="1">
      <alignment horizontal="right" vertical="center"/>
    </xf>
    <xf numFmtId="38" fontId="11" fillId="0" borderId="0" xfId="2" applyFont="1" applyFill="1" applyAlignment="1">
      <alignment horizontal="left" vertical="center"/>
    </xf>
    <xf numFmtId="38" fontId="9" fillId="0" borderId="16" xfId="2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horizontal="center" vertical="center"/>
    </xf>
    <xf numFmtId="38" fontId="9" fillId="0" borderId="17" xfId="2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horizontal="center" vertical="center"/>
    </xf>
    <xf numFmtId="38" fontId="9" fillId="0" borderId="19" xfId="2" applyFont="1" applyFill="1" applyBorder="1" applyAlignment="1">
      <alignment horizontal="center" vertical="center"/>
    </xf>
    <xf numFmtId="38" fontId="9" fillId="0" borderId="43" xfId="2" applyFont="1" applyFill="1" applyBorder="1" applyAlignment="1">
      <alignment vertical="center"/>
    </xf>
    <xf numFmtId="38" fontId="8" fillId="0" borderId="0" xfId="2" applyFont="1" applyFill="1" applyAlignment="1">
      <alignment horizontal="center" vertical="center"/>
    </xf>
  </cellXfs>
  <cellStyles count="37">
    <cellStyle name="桁区切り 2" xfId="3"/>
    <cellStyle name="桁区切り 2 2" xfId="8"/>
    <cellStyle name="桁区切り 2 2 2" xfId="9"/>
    <cellStyle name="桁区切り 2 3" xfId="22"/>
    <cellStyle name="桁区切り 3" xfId="2"/>
    <cellStyle name="桁区切り 4" xfId="19"/>
    <cellStyle name="標準" xfId="0" builtinId="0"/>
    <cellStyle name="標準 10" xfId="24"/>
    <cellStyle name="標準 11" xfId="25"/>
    <cellStyle name="標準 12" xfId="26"/>
    <cellStyle name="標準 13" xfId="27"/>
    <cellStyle name="標準 14" xfId="32"/>
    <cellStyle name="標準 14 2" xfId="33"/>
    <cellStyle name="標準 15" xfId="34"/>
    <cellStyle name="標準 16" xfId="35"/>
    <cellStyle name="標準 17" xfId="36"/>
    <cellStyle name="標準 18" xfId="18"/>
    <cellStyle name="標準 2" xfId="4"/>
    <cellStyle name="標準 2 2" xfId="11"/>
    <cellStyle name="標準 2 3" xfId="10"/>
    <cellStyle name="標準 2_年齢別人口(H25.1)" xfId="12"/>
    <cellStyle name="標準 3" xfId="5"/>
    <cellStyle name="標準 3 2" xfId="7"/>
    <cellStyle name="標準 3 3" xfId="20"/>
    <cellStyle name="標準 4" xfId="1"/>
    <cellStyle name="標準 4 2" xfId="14"/>
    <cellStyle name="標準 5" xfId="6"/>
    <cellStyle name="標準 5 2" xfId="15"/>
    <cellStyle name="標準 5 3" xfId="21"/>
    <cellStyle name="標準 6" xfId="16"/>
    <cellStyle name="標準 6 2" xfId="28"/>
    <cellStyle name="標準 6 3" xfId="23"/>
    <cellStyle name="標準 7" xfId="13"/>
    <cellStyle name="標準 7 2" xfId="29"/>
    <cellStyle name="標準 8" xfId="17"/>
    <cellStyle name="標準 8 2" xfId="30"/>
    <cellStyle name="標準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25" zoomScaleNormal="100" zoomScaleSheetLayoutView="100" workbookViewId="0">
      <selection activeCell="B23" sqref="B23:B2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37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40908</v>
      </c>
      <c r="C5" s="42">
        <f>SUM(D5:E5)</f>
        <v>79491</v>
      </c>
      <c r="D5" s="45">
        <v>38158</v>
      </c>
      <c r="E5" s="46">
        <v>41333</v>
      </c>
      <c r="F5" s="31"/>
    </row>
    <row r="6" spans="1:6" s="30" customFormat="1" ht="13.5" x14ac:dyDescent="0.4">
      <c r="A6" s="8" t="s">
        <v>8</v>
      </c>
      <c r="B6" s="44">
        <v>1467</v>
      </c>
      <c r="C6" s="21">
        <f>SUM(D6:E6)</f>
        <v>2613</v>
      </c>
      <c r="D6" s="47">
        <v>1244</v>
      </c>
      <c r="E6" s="48">
        <v>1369</v>
      </c>
      <c r="F6" s="31"/>
    </row>
    <row r="7" spans="1:6" s="30" customFormat="1" ht="13.5" x14ac:dyDescent="0.4">
      <c r="A7" s="8" t="s">
        <v>9</v>
      </c>
      <c r="B7" s="44">
        <v>5792</v>
      </c>
      <c r="C7" s="21">
        <f>SUM(D7:E7)</f>
        <v>11533</v>
      </c>
      <c r="D7" s="47">
        <v>5500</v>
      </c>
      <c r="E7" s="48">
        <v>6033</v>
      </c>
      <c r="F7" s="31"/>
    </row>
    <row r="8" spans="1:6" s="30" customFormat="1" ht="14.25" thickBot="1" x14ac:dyDescent="0.45">
      <c r="A8" s="8" t="s">
        <v>10</v>
      </c>
      <c r="B8" s="44">
        <v>2896</v>
      </c>
      <c r="C8" s="41">
        <f>SUM(D8:E8)</f>
        <v>5893</v>
      </c>
      <c r="D8" s="47">
        <v>2797</v>
      </c>
      <c r="E8" s="48">
        <v>3096</v>
      </c>
      <c r="F8" s="31"/>
    </row>
    <row r="9" spans="1:6" s="30" customFormat="1" ht="14.25" thickTop="1" x14ac:dyDescent="0.4">
      <c r="A9" s="9" t="s">
        <v>11</v>
      </c>
      <c r="B9" s="27">
        <f>SUM(B5:B8)</f>
        <v>51063</v>
      </c>
      <c r="C9" s="27">
        <f>SUM(C5:C8)</f>
        <v>99530</v>
      </c>
      <c r="D9" s="27">
        <f>SUM(D5:D8)</f>
        <v>47699</v>
      </c>
      <c r="E9" s="27">
        <f>SUM(E5:E8)</f>
        <v>51831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40908</v>
      </c>
      <c r="C14" s="43">
        <v>40945</v>
      </c>
      <c r="D14" s="24">
        <f>B14-C14</f>
        <v>-37</v>
      </c>
      <c r="E14" s="14">
        <f>+D14/C14</f>
        <v>-9.0365123946757847E-4</v>
      </c>
    </row>
    <row r="15" spans="1:6" s="30" customFormat="1" ht="13.5" x14ac:dyDescent="0.4">
      <c r="A15" s="8" t="s">
        <v>8</v>
      </c>
      <c r="B15" s="25">
        <f>B6</f>
        <v>1467</v>
      </c>
      <c r="C15" s="44">
        <v>1479</v>
      </c>
      <c r="D15" s="26">
        <f>B15-C15</f>
        <v>-12</v>
      </c>
      <c r="E15" s="15">
        <f>+D15/C15</f>
        <v>-8.1135902636916835E-3</v>
      </c>
    </row>
    <row r="16" spans="1:6" s="30" customFormat="1" ht="13.5" x14ac:dyDescent="0.4">
      <c r="A16" s="8" t="s">
        <v>9</v>
      </c>
      <c r="B16" s="25">
        <f>B7</f>
        <v>5792</v>
      </c>
      <c r="C16" s="44">
        <v>5805</v>
      </c>
      <c r="D16" s="26">
        <f>B16-C16</f>
        <v>-13</v>
      </c>
      <c r="E16" s="15">
        <f>+D16/C16</f>
        <v>-2.2394487510766581E-3</v>
      </c>
    </row>
    <row r="17" spans="1:5" s="30" customFormat="1" ht="14.25" thickBot="1" x14ac:dyDescent="0.45">
      <c r="A17" s="8" t="s">
        <v>10</v>
      </c>
      <c r="B17" s="25">
        <f>B8</f>
        <v>2896</v>
      </c>
      <c r="C17" s="44">
        <v>2904</v>
      </c>
      <c r="D17" s="26">
        <f>B17-C17</f>
        <v>-8</v>
      </c>
      <c r="E17" s="15">
        <f>+D17/C17</f>
        <v>-2.7548209366391185E-3</v>
      </c>
    </row>
    <row r="18" spans="1:5" s="30" customFormat="1" ht="14.25" thickTop="1" x14ac:dyDescent="0.4">
      <c r="A18" s="9" t="s">
        <v>18</v>
      </c>
      <c r="B18" s="22">
        <f>B9</f>
        <v>51063</v>
      </c>
      <c r="C18" s="22">
        <f>SUM(C14:C17)</f>
        <v>51133</v>
      </c>
      <c r="D18" s="27">
        <f>SUM(D14:D17)</f>
        <v>-70</v>
      </c>
      <c r="E18" s="16">
        <f>+D18/C18</f>
        <v>-1.3689789372812078E-3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79491</v>
      </c>
      <c r="C23" s="49">
        <v>79563</v>
      </c>
      <c r="D23" s="24">
        <f>B23-C23</f>
        <v>-72</v>
      </c>
      <c r="E23" s="14">
        <f>+D23/C23</f>
        <v>-9.0494325251687347E-4</v>
      </c>
    </row>
    <row r="24" spans="1:5" s="30" customFormat="1" ht="13.5" x14ac:dyDescent="0.4">
      <c r="A24" s="8" t="s">
        <v>8</v>
      </c>
      <c r="B24" s="28">
        <f>C6</f>
        <v>2613</v>
      </c>
      <c r="C24" s="47">
        <v>2627</v>
      </c>
      <c r="D24" s="26">
        <f>B24-C24</f>
        <v>-14</v>
      </c>
      <c r="E24" s="15">
        <f>+D24/C24</f>
        <v>-5.3292729349067374E-3</v>
      </c>
    </row>
    <row r="25" spans="1:5" s="30" customFormat="1" ht="13.5" x14ac:dyDescent="0.4">
      <c r="A25" s="8" t="s">
        <v>9</v>
      </c>
      <c r="B25" s="28">
        <f>C7</f>
        <v>11533</v>
      </c>
      <c r="C25" s="47">
        <v>11541</v>
      </c>
      <c r="D25" s="26">
        <f>B25-C25</f>
        <v>-8</v>
      </c>
      <c r="E25" s="15">
        <f>+D25/C25</f>
        <v>-6.9318083354995232E-4</v>
      </c>
    </row>
    <row r="26" spans="1:5" s="30" customFormat="1" ht="14.25" thickBot="1" x14ac:dyDescent="0.45">
      <c r="A26" s="8" t="s">
        <v>10</v>
      </c>
      <c r="B26" s="28">
        <f>C8</f>
        <v>5893</v>
      </c>
      <c r="C26" s="50">
        <v>5901</v>
      </c>
      <c r="D26" s="26">
        <f>B26-C26</f>
        <v>-8</v>
      </c>
      <c r="E26" s="15">
        <f>+D26/C26</f>
        <v>-1.3557024233180816E-3</v>
      </c>
    </row>
    <row r="27" spans="1:5" s="30" customFormat="1" ht="14.25" thickTop="1" x14ac:dyDescent="0.4">
      <c r="A27" s="9" t="s">
        <v>18</v>
      </c>
      <c r="B27" s="22">
        <f>C9</f>
        <v>99530</v>
      </c>
      <c r="C27" s="27">
        <f>SUM(C23:C26)</f>
        <v>99632</v>
      </c>
      <c r="D27" s="27">
        <f>SUM(D23:D26)</f>
        <v>-102</v>
      </c>
      <c r="E27" s="16">
        <f>+D27/C27</f>
        <v>-1.023767464268508E-3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77</v>
      </c>
      <c r="C32" s="51">
        <v>150</v>
      </c>
      <c r="D32" s="33">
        <f>B32-C32</f>
        <v>-73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180</v>
      </c>
      <c r="C35" s="52">
        <v>209</v>
      </c>
      <c r="D35" s="33">
        <f>B35-C35</f>
        <v>-29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-102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-1070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14668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54307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30555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99530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0.30699286647242036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47.79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Normal="100" zoomScaleSheetLayoutView="100" workbookViewId="0">
      <selection activeCell="E2" sqref="E2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38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40896</v>
      </c>
      <c r="C5" s="42">
        <f>SUM(D5:E5)</f>
        <v>79434</v>
      </c>
      <c r="D5" s="45">
        <v>38138</v>
      </c>
      <c r="E5" s="46">
        <v>41296</v>
      </c>
      <c r="F5" s="31"/>
    </row>
    <row r="6" spans="1:6" s="30" customFormat="1" ht="13.5" x14ac:dyDescent="0.4">
      <c r="A6" s="8" t="s">
        <v>8</v>
      </c>
      <c r="B6" s="44">
        <v>1459</v>
      </c>
      <c r="C6" s="21">
        <f>SUM(D6:E6)</f>
        <v>2604</v>
      </c>
      <c r="D6" s="47">
        <v>1241</v>
      </c>
      <c r="E6" s="48">
        <v>1363</v>
      </c>
      <c r="F6" s="31"/>
    </row>
    <row r="7" spans="1:6" s="30" customFormat="1" ht="13.5" x14ac:dyDescent="0.4">
      <c r="A7" s="8" t="s">
        <v>9</v>
      </c>
      <c r="B7" s="44">
        <v>5792</v>
      </c>
      <c r="C7" s="21">
        <f>SUM(D7:E7)</f>
        <v>11537</v>
      </c>
      <c r="D7" s="47">
        <v>5499</v>
      </c>
      <c r="E7" s="48">
        <v>6038</v>
      </c>
      <c r="F7" s="31"/>
    </row>
    <row r="8" spans="1:6" s="30" customFormat="1" ht="14.25" thickBot="1" x14ac:dyDescent="0.45">
      <c r="A8" s="8" t="s">
        <v>10</v>
      </c>
      <c r="B8" s="44">
        <v>2890</v>
      </c>
      <c r="C8" s="41">
        <f>SUM(D8:E8)</f>
        <v>5887</v>
      </c>
      <c r="D8" s="47">
        <v>2791</v>
      </c>
      <c r="E8" s="48">
        <v>3096</v>
      </c>
      <c r="F8" s="31"/>
    </row>
    <row r="9" spans="1:6" s="30" customFormat="1" ht="14.25" thickTop="1" x14ac:dyDescent="0.4">
      <c r="A9" s="9" t="s">
        <v>11</v>
      </c>
      <c r="B9" s="27">
        <f>SUM(B5:B8)</f>
        <v>51037</v>
      </c>
      <c r="C9" s="27">
        <f>SUM(C5:C8)</f>
        <v>99462</v>
      </c>
      <c r="D9" s="27">
        <f>SUM(D5:D8)</f>
        <v>47669</v>
      </c>
      <c r="E9" s="27">
        <f>SUM(E5:E8)</f>
        <v>51793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40896</v>
      </c>
      <c r="C14" s="43">
        <v>40908</v>
      </c>
      <c r="D14" s="24">
        <f>B14-C14</f>
        <v>-12</v>
      </c>
      <c r="E14" s="14">
        <f>+D14/C14</f>
        <v>-2.9334115576415371E-4</v>
      </c>
    </row>
    <row r="15" spans="1:6" s="30" customFormat="1" ht="13.5" x14ac:dyDescent="0.4">
      <c r="A15" s="8" t="s">
        <v>8</v>
      </c>
      <c r="B15" s="25">
        <f>B6</f>
        <v>1459</v>
      </c>
      <c r="C15" s="44">
        <v>1467</v>
      </c>
      <c r="D15" s="26">
        <f>B15-C15</f>
        <v>-8</v>
      </c>
      <c r="E15" s="15">
        <f>+D15/C15</f>
        <v>-5.4533060668029995E-3</v>
      </c>
    </row>
    <row r="16" spans="1:6" s="30" customFormat="1" ht="13.5" x14ac:dyDescent="0.4">
      <c r="A16" s="8" t="s">
        <v>9</v>
      </c>
      <c r="B16" s="25">
        <f>B7</f>
        <v>5792</v>
      </c>
      <c r="C16" s="44">
        <v>5792</v>
      </c>
      <c r="D16" s="26">
        <f>B16-C16</f>
        <v>0</v>
      </c>
      <c r="E16" s="15">
        <f>+D16/C16</f>
        <v>0</v>
      </c>
    </row>
    <row r="17" spans="1:5" s="30" customFormat="1" ht="14.25" thickBot="1" x14ac:dyDescent="0.45">
      <c r="A17" s="8" t="s">
        <v>10</v>
      </c>
      <c r="B17" s="25">
        <f>B8</f>
        <v>2890</v>
      </c>
      <c r="C17" s="44">
        <v>2896</v>
      </c>
      <c r="D17" s="26">
        <f>B17-C17</f>
        <v>-6</v>
      </c>
      <c r="E17" s="15">
        <f>+D17/C17</f>
        <v>-2.0718232044198894E-3</v>
      </c>
    </row>
    <row r="18" spans="1:5" s="30" customFormat="1" ht="14.25" thickTop="1" x14ac:dyDescent="0.4">
      <c r="A18" s="9" t="s">
        <v>18</v>
      </c>
      <c r="B18" s="22">
        <f>B9</f>
        <v>51037</v>
      </c>
      <c r="C18" s="22">
        <f>SUM(C14:C17)</f>
        <v>51063</v>
      </c>
      <c r="D18" s="27">
        <f>SUM(D14:D17)</f>
        <v>-26</v>
      </c>
      <c r="E18" s="16">
        <f>+D18/C18</f>
        <v>-5.0917494075945399E-4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79434</v>
      </c>
      <c r="C23" s="49">
        <v>79491</v>
      </c>
      <c r="D23" s="24">
        <f>B23-C23</f>
        <v>-57</v>
      </c>
      <c r="E23" s="14">
        <f>+D23/C23</f>
        <v>-7.1706230894063477E-4</v>
      </c>
    </row>
    <row r="24" spans="1:5" s="30" customFormat="1" ht="13.5" x14ac:dyDescent="0.4">
      <c r="A24" s="8" t="s">
        <v>8</v>
      </c>
      <c r="B24" s="28">
        <f>C6</f>
        <v>2604</v>
      </c>
      <c r="C24" s="47">
        <v>2613</v>
      </c>
      <c r="D24" s="26">
        <f>B24-C24</f>
        <v>-9</v>
      </c>
      <c r="E24" s="15">
        <f>+D24/C24</f>
        <v>-3.4443168771526979E-3</v>
      </c>
    </row>
    <row r="25" spans="1:5" s="30" customFormat="1" ht="13.5" x14ac:dyDescent="0.4">
      <c r="A25" s="8" t="s">
        <v>9</v>
      </c>
      <c r="B25" s="28">
        <f>C7</f>
        <v>11537</v>
      </c>
      <c r="C25" s="47">
        <v>11533</v>
      </c>
      <c r="D25" s="26">
        <f>B25-C25</f>
        <v>4</v>
      </c>
      <c r="E25" s="15">
        <f>+D25/C25</f>
        <v>3.468308332610769E-4</v>
      </c>
    </row>
    <row r="26" spans="1:5" s="30" customFormat="1" ht="14.25" thickBot="1" x14ac:dyDescent="0.45">
      <c r="A26" s="8" t="s">
        <v>10</v>
      </c>
      <c r="B26" s="28">
        <f>C8</f>
        <v>5887</v>
      </c>
      <c r="C26" s="50">
        <v>5893</v>
      </c>
      <c r="D26" s="26">
        <f>B26-C26</f>
        <v>-6</v>
      </c>
      <c r="E26" s="15">
        <f>+D26/C26</f>
        <v>-1.018157135584592E-3</v>
      </c>
    </row>
    <row r="27" spans="1:5" s="30" customFormat="1" ht="14.25" thickTop="1" x14ac:dyDescent="0.4">
      <c r="A27" s="9" t="s">
        <v>18</v>
      </c>
      <c r="B27" s="22">
        <f>C9</f>
        <v>99462</v>
      </c>
      <c r="C27" s="27">
        <f>SUM(C23:C26)</f>
        <v>99530</v>
      </c>
      <c r="D27" s="27">
        <f>SUM(D23:D26)</f>
        <v>-68</v>
      </c>
      <c r="E27" s="16">
        <f>+D27/C27</f>
        <v>-6.8321109213302525E-4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49</v>
      </c>
      <c r="C32" s="51">
        <v>125</v>
      </c>
      <c r="D32" s="33">
        <f>B32-C32</f>
        <v>-76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306</v>
      </c>
      <c r="C35" s="52">
        <v>298</v>
      </c>
      <c r="D35" s="33">
        <f>B35-C35</f>
        <v>8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-68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-1006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14628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54278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30556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99462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0.30721280489030989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47.81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39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40637</v>
      </c>
      <c r="C5" s="42">
        <f>SUM(D5:E5)</f>
        <v>78601</v>
      </c>
      <c r="D5" s="45">
        <v>37614</v>
      </c>
      <c r="E5" s="46">
        <v>40987</v>
      </c>
      <c r="F5" s="31"/>
    </row>
    <row r="6" spans="1:6" s="30" customFormat="1" ht="13.5" x14ac:dyDescent="0.4">
      <c r="A6" s="8" t="s">
        <v>8</v>
      </c>
      <c r="B6" s="44">
        <v>1456</v>
      </c>
      <c r="C6" s="21">
        <f>SUM(D6:E6)</f>
        <v>2573</v>
      </c>
      <c r="D6" s="47">
        <v>1221</v>
      </c>
      <c r="E6" s="48">
        <v>1352</v>
      </c>
      <c r="F6" s="31"/>
    </row>
    <row r="7" spans="1:6" s="30" customFormat="1" ht="13.5" x14ac:dyDescent="0.4">
      <c r="A7" s="8" t="s">
        <v>9</v>
      </c>
      <c r="B7" s="44">
        <v>5760</v>
      </c>
      <c r="C7" s="21">
        <f>SUM(D7:E7)</f>
        <v>11434</v>
      </c>
      <c r="D7" s="47">
        <v>5441</v>
      </c>
      <c r="E7" s="48">
        <v>5993</v>
      </c>
      <c r="F7" s="31"/>
    </row>
    <row r="8" spans="1:6" s="30" customFormat="1" ht="14.25" thickBot="1" x14ac:dyDescent="0.45">
      <c r="A8" s="8" t="s">
        <v>10</v>
      </c>
      <c r="B8" s="44">
        <v>2878</v>
      </c>
      <c r="C8" s="41">
        <f>SUM(D8:E8)</f>
        <v>5834</v>
      </c>
      <c r="D8" s="47">
        <v>2761</v>
      </c>
      <c r="E8" s="48">
        <v>3073</v>
      </c>
      <c r="F8" s="31"/>
    </row>
    <row r="9" spans="1:6" s="30" customFormat="1" ht="14.25" thickTop="1" x14ac:dyDescent="0.4">
      <c r="A9" s="9" t="s">
        <v>11</v>
      </c>
      <c r="B9" s="27">
        <f>SUM(B5:B8)</f>
        <v>50731</v>
      </c>
      <c r="C9" s="27">
        <f>SUM(C5:C8)</f>
        <v>98442</v>
      </c>
      <c r="D9" s="27">
        <f>SUM(D5:D8)</f>
        <v>47037</v>
      </c>
      <c r="E9" s="27">
        <f>SUM(E5:E8)</f>
        <v>51405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40637</v>
      </c>
      <c r="C14" s="43">
        <v>40896</v>
      </c>
      <c r="D14" s="24">
        <f>B14-C14</f>
        <v>-259</v>
      </c>
      <c r="E14" s="14">
        <f>+D14/C14</f>
        <v>-6.333137715179969E-3</v>
      </c>
    </row>
    <row r="15" spans="1:6" s="30" customFormat="1" ht="13.5" x14ac:dyDescent="0.4">
      <c r="A15" s="8" t="s">
        <v>8</v>
      </c>
      <c r="B15" s="25">
        <f>B6</f>
        <v>1456</v>
      </c>
      <c r="C15" s="44">
        <v>1459</v>
      </c>
      <c r="D15" s="26">
        <f>B15-C15</f>
        <v>-3</v>
      </c>
      <c r="E15" s="15">
        <f>+D15/C15</f>
        <v>-2.0562028786840301E-3</v>
      </c>
    </row>
    <row r="16" spans="1:6" s="30" customFormat="1" ht="13.5" x14ac:dyDescent="0.4">
      <c r="A16" s="8" t="s">
        <v>9</v>
      </c>
      <c r="B16" s="25">
        <f>B7</f>
        <v>5760</v>
      </c>
      <c r="C16" s="44">
        <v>5792</v>
      </c>
      <c r="D16" s="26">
        <f>B16-C16</f>
        <v>-32</v>
      </c>
      <c r="E16" s="15">
        <f>+D16/C16</f>
        <v>-5.5248618784530384E-3</v>
      </c>
    </row>
    <row r="17" spans="1:5" s="30" customFormat="1" ht="14.25" thickBot="1" x14ac:dyDescent="0.45">
      <c r="A17" s="8" t="s">
        <v>10</v>
      </c>
      <c r="B17" s="25">
        <f>B8</f>
        <v>2878</v>
      </c>
      <c r="C17" s="44">
        <v>2890</v>
      </c>
      <c r="D17" s="26">
        <f>B17-C17</f>
        <v>-12</v>
      </c>
      <c r="E17" s="15">
        <f>+D17/C17</f>
        <v>-4.1522491349480972E-3</v>
      </c>
    </row>
    <row r="18" spans="1:5" s="30" customFormat="1" ht="14.25" thickTop="1" x14ac:dyDescent="0.4">
      <c r="A18" s="9" t="s">
        <v>18</v>
      </c>
      <c r="B18" s="22">
        <f>B9</f>
        <v>50731</v>
      </c>
      <c r="C18" s="22">
        <f>SUM(C14:C17)</f>
        <v>51037</v>
      </c>
      <c r="D18" s="27">
        <f>SUM(D14:D17)</f>
        <v>-306</v>
      </c>
      <c r="E18" s="16">
        <f>+D18/C18</f>
        <v>-5.9956502145502282E-3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78601</v>
      </c>
      <c r="C23" s="49">
        <v>79434</v>
      </c>
      <c r="D23" s="24">
        <f>B23-C23</f>
        <v>-833</v>
      </c>
      <c r="E23" s="14">
        <f>+D23/C23</f>
        <v>-1.0486693355490092E-2</v>
      </c>
    </row>
    <row r="24" spans="1:5" s="30" customFormat="1" ht="13.5" x14ac:dyDescent="0.4">
      <c r="A24" s="8" t="s">
        <v>8</v>
      </c>
      <c r="B24" s="28">
        <f>C6</f>
        <v>2573</v>
      </c>
      <c r="C24" s="47">
        <v>2604</v>
      </c>
      <c r="D24" s="26">
        <f>B24-C24</f>
        <v>-31</v>
      </c>
      <c r="E24" s="15">
        <f>+D24/C24</f>
        <v>-1.1904761904761904E-2</v>
      </c>
    </row>
    <row r="25" spans="1:5" s="30" customFormat="1" ht="13.5" x14ac:dyDescent="0.4">
      <c r="A25" s="8" t="s">
        <v>9</v>
      </c>
      <c r="B25" s="28">
        <f>C7</f>
        <v>11434</v>
      </c>
      <c r="C25" s="47">
        <v>11537</v>
      </c>
      <c r="D25" s="26">
        <f>B25-C25</f>
        <v>-103</v>
      </c>
      <c r="E25" s="15">
        <f>+D25/C25</f>
        <v>-8.9277975210193296E-3</v>
      </c>
    </row>
    <row r="26" spans="1:5" s="30" customFormat="1" ht="14.25" thickBot="1" x14ac:dyDescent="0.45">
      <c r="A26" s="8" t="s">
        <v>10</v>
      </c>
      <c r="B26" s="28">
        <f>C8</f>
        <v>5834</v>
      </c>
      <c r="C26" s="50">
        <v>5887</v>
      </c>
      <c r="D26" s="26">
        <f>B26-C26</f>
        <v>-53</v>
      </c>
      <c r="E26" s="15">
        <f>+D26/C26</f>
        <v>-9.0028877187022256E-3</v>
      </c>
    </row>
    <row r="27" spans="1:5" s="30" customFormat="1" ht="14.25" thickTop="1" x14ac:dyDescent="0.4">
      <c r="A27" s="9" t="s">
        <v>18</v>
      </c>
      <c r="B27" s="22">
        <f>C9</f>
        <v>98442</v>
      </c>
      <c r="C27" s="27">
        <f>SUM(C23:C26)</f>
        <v>99462</v>
      </c>
      <c r="D27" s="27">
        <f>SUM(D23:D26)</f>
        <v>-1020</v>
      </c>
      <c r="E27" s="16">
        <f>+D27/C27</f>
        <v>-1.0255172829824456E-2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50</v>
      </c>
      <c r="C32" s="51">
        <v>136</v>
      </c>
      <c r="D32" s="33">
        <f>B32-C32</f>
        <v>-86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811</v>
      </c>
      <c r="C35" s="52">
        <v>1745</v>
      </c>
      <c r="D35" s="33">
        <f>B35-C35</f>
        <v>-934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-1020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-1072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14463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53440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30539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98442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0.31022327868186345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48.01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R6.1.31</vt:lpstr>
      <vt:lpstr>R6.2.29</vt:lpstr>
      <vt:lpstr>R6.３.31</vt:lpstr>
      <vt:lpstr>R6.３.31!毎月</vt:lpstr>
      <vt:lpstr>毎月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2024-04-04T00:50:40Z</dcterms:modified>
</cp:coreProperties>
</file>