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60" yWindow="-60" windowWidth="20610" windowHeight="11640" tabRatio="899" activeTab="2"/>
  </bookViews>
  <sheets>
    <sheet name="R7.1.31" sheetId="14" r:id="rId1"/>
    <sheet name="R7.2.28" sheetId="15" r:id="rId2"/>
    <sheet name="R7.3.31" sheetId="16" r:id="rId3"/>
  </sheets>
  <definedNames>
    <definedName name="毎月">#REF!,#REF!,#REF!,#REF!,#REF!,#REF!,#REF!,#REF!,#REF!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6" l="1"/>
  <c r="D45" i="16" s="1"/>
  <c r="D35" i="16"/>
  <c r="D32" i="16"/>
  <c r="C27" i="16"/>
  <c r="C18" i="16"/>
  <c r="B17" i="16"/>
  <c r="D17" i="16" s="1"/>
  <c r="E17" i="16" s="1"/>
  <c r="B16" i="16"/>
  <c r="D16" i="16" s="1"/>
  <c r="E16" i="16" s="1"/>
  <c r="B15" i="16"/>
  <c r="D15" i="16" s="1"/>
  <c r="E15" i="16" s="1"/>
  <c r="B14" i="16"/>
  <c r="D14" i="16" s="1"/>
  <c r="E9" i="16"/>
  <c r="D9" i="16"/>
  <c r="B9" i="16"/>
  <c r="B18" i="16" s="1"/>
  <c r="C8" i="16"/>
  <c r="B26" i="16" s="1"/>
  <c r="D26" i="16" s="1"/>
  <c r="E26" i="16" s="1"/>
  <c r="C7" i="16"/>
  <c r="B25" i="16" s="1"/>
  <c r="D25" i="16" s="1"/>
  <c r="E25" i="16" s="1"/>
  <c r="C6" i="16"/>
  <c r="B24" i="16" s="1"/>
  <c r="D24" i="16" s="1"/>
  <c r="E24" i="16" s="1"/>
  <c r="C5" i="16"/>
  <c r="C9" i="16" l="1"/>
  <c r="B27" i="16" s="1"/>
  <c r="D18" i="16"/>
  <c r="E18" i="16" s="1"/>
  <c r="D36" i="16"/>
  <c r="E14" i="16"/>
  <c r="B23" i="16"/>
  <c r="D23" i="16" s="1"/>
  <c r="B17" i="15"/>
  <c r="B16" i="15"/>
  <c r="B15" i="15"/>
  <c r="D15" i="15" s="1"/>
  <c r="E15" i="15" s="1"/>
  <c r="B14" i="15"/>
  <c r="D14" i="15" s="1"/>
  <c r="E14" i="15" s="1"/>
  <c r="D44" i="15"/>
  <c r="D45" i="15" s="1"/>
  <c r="D35" i="15"/>
  <c r="D32" i="15"/>
  <c r="C27" i="15"/>
  <c r="C18" i="15"/>
  <c r="D17" i="15"/>
  <c r="E17" i="15" s="1"/>
  <c r="D16" i="15"/>
  <c r="E16" i="15" s="1"/>
  <c r="E9" i="15"/>
  <c r="D9" i="15"/>
  <c r="B9" i="15"/>
  <c r="B18" i="15" s="1"/>
  <c r="C8" i="15"/>
  <c r="B26" i="15" s="1"/>
  <c r="D26" i="15" s="1"/>
  <c r="E26" i="15" s="1"/>
  <c r="C7" i="15"/>
  <c r="B25" i="15" s="1"/>
  <c r="D25" i="15" s="1"/>
  <c r="E25" i="15" s="1"/>
  <c r="C6" i="15"/>
  <c r="C5" i="15"/>
  <c r="B23" i="15" s="1"/>
  <c r="D23" i="15" s="1"/>
  <c r="D27" i="16" l="1"/>
  <c r="E23" i="16"/>
  <c r="D36" i="15"/>
  <c r="C9" i="15"/>
  <c r="B27" i="15" s="1"/>
  <c r="E23" i="15"/>
  <c r="D18" i="15"/>
  <c r="E18" i="15" s="1"/>
  <c r="B24" i="15"/>
  <c r="D24" i="15" s="1"/>
  <c r="E24" i="15" s="1"/>
  <c r="D44" i="14"/>
  <c r="D45" i="14" s="1"/>
  <c r="D35" i="14"/>
  <c r="D32" i="14"/>
  <c r="C27" i="14"/>
  <c r="C18" i="14"/>
  <c r="B17" i="14"/>
  <c r="D17" i="14" s="1"/>
  <c r="E17" i="14" s="1"/>
  <c r="B16" i="14"/>
  <c r="D16" i="14" s="1"/>
  <c r="E16" i="14" s="1"/>
  <c r="B15" i="14"/>
  <c r="D15" i="14" s="1"/>
  <c r="E15" i="14" s="1"/>
  <c r="B14" i="14"/>
  <c r="D14" i="14" s="1"/>
  <c r="E9" i="14"/>
  <c r="D9" i="14"/>
  <c r="B9" i="14"/>
  <c r="B18" i="14" s="1"/>
  <c r="C8" i="14"/>
  <c r="B26" i="14" s="1"/>
  <c r="D26" i="14" s="1"/>
  <c r="E26" i="14" s="1"/>
  <c r="C7" i="14"/>
  <c r="B25" i="14" s="1"/>
  <c r="D25" i="14" s="1"/>
  <c r="E25" i="14" s="1"/>
  <c r="C6" i="14"/>
  <c r="B24" i="14" s="1"/>
  <c r="D24" i="14" s="1"/>
  <c r="E24" i="14" s="1"/>
  <c r="C5" i="14"/>
  <c r="E36" i="16" l="1"/>
  <c r="E27" i="16"/>
  <c r="D27" i="15"/>
  <c r="D36" i="14"/>
  <c r="C9" i="14"/>
  <c r="B27" i="14" s="1"/>
  <c r="E14" i="14"/>
  <c r="D18" i="14"/>
  <c r="E18" i="14" s="1"/>
  <c r="B23" i="14"/>
  <c r="D23" i="14" s="1"/>
  <c r="E36" i="15" l="1"/>
  <c r="E27" i="15"/>
  <c r="E23" i="14"/>
  <c r="D27" i="14"/>
  <c r="E36" i="14" l="1"/>
  <c r="E27" i="14"/>
</calcChain>
</file>

<file path=xl/sharedStrings.xml><?xml version="1.0" encoding="utf-8"?>
<sst xmlns="http://schemas.openxmlformats.org/spreadsheetml/2006/main" count="165" uniqueCount="40">
  <si>
    <t>全体人口</t>
  </si>
  <si>
    <t>高齢化率</t>
  </si>
  <si>
    <t>地　　区</t>
  </si>
  <si>
    <t>世帯数</t>
  </si>
  <si>
    <t>人口（人）</t>
  </si>
  <si>
    <t>男（人）</t>
  </si>
  <si>
    <t>女（人）</t>
  </si>
  <si>
    <t>鹿屋</t>
  </si>
  <si>
    <t>輝北</t>
  </si>
  <si>
    <t>串良</t>
  </si>
  <si>
    <t>吾平</t>
  </si>
  <si>
    <t>合　　計</t>
  </si>
  <si>
    <t>＜前月との比較（末日現在）＞</t>
  </si>
  <si>
    <t>地区</t>
  </si>
  <si>
    <t>今月</t>
  </si>
  <si>
    <t>先月</t>
  </si>
  <si>
    <t>増減数</t>
  </si>
  <si>
    <t>増減率</t>
  </si>
  <si>
    <t>合計</t>
  </si>
  <si>
    <t>※平成24年7月9日から外国人世帯のみの世帯数を含む。</t>
  </si>
  <si>
    <t>※平成24年7月9日から外国人人口を含む。</t>
  </si>
  <si>
    <t>自然動態</t>
  </si>
  <si>
    <t>出生</t>
  </si>
  <si>
    <t>死亡</t>
  </si>
  <si>
    <t>増減</t>
  </si>
  <si>
    <t>社会動態</t>
  </si>
  <si>
    <t>転入</t>
  </si>
  <si>
    <t>転出</t>
  </si>
  <si>
    <t>対前月増減数</t>
  </si>
  <si>
    <t>対前年増減数</t>
  </si>
  <si>
    <t>区分</t>
  </si>
  <si>
    <t>人口、率、年齢</t>
  </si>
  <si>
    <t>0歳～14歳</t>
  </si>
  <si>
    <t>15歳～64歳</t>
  </si>
  <si>
    <t>65歳以上</t>
  </si>
  <si>
    <t>平均年齢</t>
  </si>
  <si>
    <t>【登録人口】地区別人口</t>
    <phoneticPr fontId="7"/>
  </si>
  <si>
    <t>令和７年１月31日現在</t>
    <phoneticPr fontId="7"/>
  </si>
  <si>
    <t>令和７年２月28日現在</t>
    <phoneticPr fontId="7"/>
  </si>
  <si>
    <t>令和７年３月31日現在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</si>
</sst>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.000%"/>
    <numFmt numFmtId="178" formatCode="#,##0;&quot;△ &quot;#,##0"/>
    <numFmt numFmtId="179" formatCode="#,##0_ ;[Red]\-#,##0\ "/>
    <numFmt numFmtId="180" formatCode="#,##0.00_ ;[Red]\-#,##0.00\ "/>
    <numFmt numFmtId="181" formatCode="#,##0_);[Red]\(#,##0\)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38" fontId="5" fillId="0" borderId="0" xfId="2" applyFont="1" applyFill="1" applyAlignment="1">
      <alignment vertical="center"/>
    </xf>
    <xf numFmtId="38" fontId="9" fillId="0" borderId="0" xfId="2" applyFont="1" applyFill="1" applyAlignment="1">
      <alignment vertical="center"/>
    </xf>
    <xf numFmtId="38" fontId="9" fillId="0" borderId="1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9" fillId="0" borderId="9" xfId="2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38" fontId="12" fillId="0" borderId="21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horizontal="center" vertical="center"/>
    </xf>
    <xf numFmtId="38" fontId="12" fillId="0" borderId="23" xfId="2" applyFont="1" applyFill="1" applyBorder="1" applyAlignment="1">
      <alignment horizontal="center" vertical="center"/>
    </xf>
    <xf numFmtId="38" fontId="12" fillId="0" borderId="24" xfId="2" applyFont="1" applyFill="1" applyBorder="1" applyAlignment="1">
      <alignment horizontal="center" vertical="center"/>
    </xf>
    <xf numFmtId="10" fontId="9" fillId="0" borderId="8" xfId="2" applyNumberFormat="1" applyFont="1" applyFill="1" applyBorder="1" applyAlignment="1">
      <alignment vertical="center"/>
    </xf>
    <xf numFmtId="10" fontId="9" fillId="0" borderId="12" xfId="2" applyNumberFormat="1" applyFont="1" applyFill="1" applyBorder="1" applyAlignment="1">
      <alignment vertical="center"/>
    </xf>
    <xf numFmtId="177" fontId="9" fillId="0" borderId="15" xfId="2" applyNumberFormat="1" applyFont="1" applyFill="1" applyBorder="1" applyAlignment="1">
      <alignment vertical="center"/>
    </xf>
    <xf numFmtId="38" fontId="12" fillId="0" borderId="42" xfId="2" applyFont="1" applyFill="1" applyBorder="1" applyAlignment="1">
      <alignment horizontal="center" vertical="center"/>
    </xf>
    <xf numFmtId="38" fontId="9" fillId="0" borderId="34" xfId="2" applyFont="1" applyFill="1" applyBorder="1" applyAlignment="1">
      <alignment horizontal="center" vertical="center"/>
    </xf>
    <xf numFmtId="38" fontId="9" fillId="0" borderId="40" xfId="2" applyFont="1" applyFill="1" applyBorder="1" applyAlignment="1">
      <alignment horizontal="center" vertical="center"/>
    </xf>
    <xf numFmtId="38" fontId="9" fillId="0" borderId="35" xfId="2" applyFont="1" applyFill="1" applyBorder="1" applyAlignment="1">
      <alignment horizontal="center" vertical="center" shrinkToFit="1"/>
    </xf>
    <xf numFmtId="179" fontId="9" fillId="0" borderId="7" xfId="2" applyNumberFormat="1" applyFont="1" applyFill="1" applyBorder="1" applyAlignment="1">
      <alignment vertical="center"/>
    </xf>
    <xf numFmtId="179" fontId="9" fillId="0" borderId="14" xfId="2" applyNumberFormat="1" applyFont="1" applyFill="1" applyBorder="1" applyAlignment="1">
      <alignment vertical="center"/>
    </xf>
    <xf numFmtId="179" fontId="9" fillId="0" borderId="25" xfId="2" applyNumberFormat="1" applyFont="1" applyFill="1" applyBorder="1" applyAlignment="1">
      <alignment vertical="center"/>
    </xf>
    <xf numFmtId="179" fontId="9" fillId="0" borderId="26" xfId="2" applyNumberFormat="1" applyFont="1" applyFill="1" applyBorder="1" applyAlignment="1">
      <alignment vertical="center"/>
    </xf>
    <xf numFmtId="179" fontId="9" fillId="0" borderId="27" xfId="2" applyNumberFormat="1" applyFont="1" applyFill="1" applyBorder="1" applyAlignment="1">
      <alignment vertical="center"/>
    </xf>
    <xf numFmtId="179" fontId="9" fillId="0" borderId="11" xfId="2" applyNumberFormat="1" applyFont="1" applyFill="1" applyBorder="1" applyAlignment="1">
      <alignment vertical="center"/>
    </xf>
    <xf numFmtId="179" fontId="9" fillId="0" borderId="28" xfId="2" applyNumberFormat="1" applyFont="1" applyFill="1" applyBorder="1" applyAlignment="1">
      <alignment vertical="center"/>
    </xf>
    <xf numFmtId="179" fontId="9" fillId="0" borderId="29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178" fontId="9" fillId="0" borderId="33" xfId="0" applyNumberFormat="1" applyFont="1" applyFill="1" applyBorder="1" applyAlignment="1">
      <alignment horizontal="center" vertical="center"/>
    </xf>
    <xf numFmtId="179" fontId="9" fillId="0" borderId="33" xfId="0" applyNumberFormat="1" applyFont="1" applyFill="1" applyBorder="1" applyAlignment="1">
      <alignment horizontal="right" vertical="center"/>
    </xf>
    <xf numFmtId="179" fontId="9" fillId="0" borderId="32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vertical="center"/>
    </xf>
    <xf numFmtId="181" fontId="13" fillId="0" borderId="36" xfId="0" applyNumberFormat="1" applyFont="1" applyFill="1" applyBorder="1" applyAlignment="1">
      <alignment horizontal="center" vertical="center"/>
    </xf>
    <xf numFmtId="181" fontId="13" fillId="0" borderId="38" xfId="0" applyNumberFormat="1" applyFont="1" applyFill="1" applyBorder="1" applyAlignment="1">
      <alignment horizontal="center" vertical="center"/>
    </xf>
    <xf numFmtId="181" fontId="13" fillId="0" borderId="39" xfId="0" applyNumberFormat="1" applyFont="1" applyFill="1" applyBorder="1" applyAlignment="1">
      <alignment vertical="center"/>
    </xf>
    <xf numFmtId="10" fontId="13" fillId="0" borderId="39" xfId="0" applyNumberFormat="1" applyFont="1" applyFill="1" applyBorder="1" applyAlignment="1">
      <alignment vertical="center"/>
    </xf>
    <xf numFmtId="179" fontId="9" fillId="0" borderId="23" xfId="2" applyNumberFormat="1" applyFont="1" applyFill="1" applyBorder="1" applyAlignment="1">
      <alignment vertical="center"/>
    </xf>
    <xf numFmtId="179" fontId="9" fillId="0" borderId="7" xfId="2" applyNumberFormat="1" applyFont="1" applyFill="1" applyBorder="1" applyAlignment="1" applyProtection="1">
      <alignment vertical="center"/>
    </xf>
    <xf numFmtId="179" fontId="9" fillId="2" borderId="6" xfId="2" applyNumberFormat="1" applyFont="1" applyFill="1" applyBorder="1" applyAlignment="1" applyProtection="1">
      <alignment vertical="center"/>
      <protection locked="0"/>
    </xf>
    <xf numFmtId="179" fontId="9" fillId="2" borderId="10" xfId="2" applyNumberFormat="1" applyFont="1" applyFill="1" applyBorder="1" applyAlignment="1" applyProtection="1">
      <alignment vertical="center"/>
      <protection locked="0"/>
    </xf>
    <xf numFmtId="179" fontId="9" fillId="2" borderId="7" xfId="2" applyNumberFormat="1" applyFont="1" applyFill="1" applyBorder="1" applyAlignment="1" applyProtection="1">
      <alignment vertical="center"/>
      <protection locked="0"/>
    </xf>
    <xf numFmtId="179" fontId="9" fillId="2" borderId="8" xfId="2" applyNumberFormat="1" applyFont="1" applyFill="1" applyBorder="1" applyAlignment="1" applyProtection="1">
      <alignment vertical="center"/>
      <protection locked="0"/>
    </xf>
    <xf numFmtId="179" fontId="9" fillId="2" borderId="11" xfId="2" applyNumberFormat="1" applyFont="1" applyFill="1" applyBorder="1" applyAlignment="1" applyProtection="1">
      <alignment vertical="center"/>
      <protection locked="0"/>
    </xf>
    <xf numFmtId="179" fontId="9" fillId="2" borderId="12" xfId="2" applyNumberFormat="1" applyFont="1" applyFill="1" applyBorder="1" applyAlignment="1" applyProtection="1">
      <alignment vertical="center"/>
      <protection locked="0"/>
    </xf>
    <xf numFmtId="179" fontId="9" fillId="2" borderId="26" xfId="2" applyNumberFormat="1" applyFont="1" applyFill="1" applyBorder="1" applyAlignment="1" applyProtection="1">
      <alignment vertical="center"/>
      <protection locked="0"/>
    </xf>
    <xf numFmtId="179" fontId="9" fillId="2" borderId="23" xfId="2" applyNumberFormat="1" applyFont="1" applyFill="1" applyBorder="1" applyAlignment="1" applyProtection="1">
      <alignment vertical="center"/>
      <protection locked="0"/>
    </xf>
    <xf numFmtId="178" fontId="9" fillId="2" borderId="33" xfId="0" applyNumberFormat="1" applyFont="1" applyFill="1" applyBorder="1" applyAlignment="1" applyProtection="1">
      <alignment vertical="center"/>
      <protection locked="0"/>
    </xf>
    <xf numFmtId="178" fontId="9" fillId="2" borderId="33" xfId="2" applyNumberFormat="1" applyFont="1" applyFill="1" applyBorder="1" applyAlignment="1" applyProtection="1">
      <alignment vertical="center"/>
      <protection locked="0"/>
    </xf>
    <xf numFmtId="179" fontId="9" fillId="2" borderId="32" xfId="0" applyNumberFormat="1" applyFont="1" applyFill="1" applyBorder="1" applyAlignment="1" applyProtection="1">
      <alignment vertical="center"/>
      <protection locked="0"/>
    </xf>
    <xf numFmtId="181" fontId="13" fillId="2" borderId="37" xfId="0" applyNumberFormat="1" applyFont="1" applyFill="1" applyBorder="1" applyAlignment="1" applyProtection="1">
      <alignment vertical="center"/>
      <protection locked="0"/>
    </xf>
    <xf numFmtId="181" fontId="13" fillId="2" borderId="39" xfId="0" applyNumberFormat="1" applyFont="1" applyFill="1" applyBorder="1" applyAlignment="1" applyProtection="1">
      <alignment vertical="center"/>
      <protection locked="0"/>
    </xf>
    <xf numFmtId="180" fontId="9" fillId="2" borderId="41" xfId="2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>
      <alignment horizontal="center" vertical="center"/>
    </xf>
    <xf numFmtId="178" fontId="9" fillId="0" borderId="31" xfId="0" applyNumberFormat="1" applyFont="1" applyFill="1" applyBorder="1" applyAlignment="1">
      <alignment horizontal="center" vertical="center"/>
    </xf>
    <xf numFmtId="178" fontId="9" fillId="0" borderId="32" xfId="0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left" vertical="center"/>
    </xf>
    <xf numFmtId="178" fontId="9" fillId="0" borderId="31" xfId="0" applyNumberFormat="1" applyFont="1" applyFill="1" applyBorder="1" applyAlignment="1">
      <alignment horizontal="left" vertical="center"/>
    </xf>
    <xf numFmtId="176" fontId="9" fillId="0" borderId="0" xfId="2" applyNumberFormat="1" applyFont="1" applyFill="1" applyBorder="1" applyAlignment="1">
      <alignment horizontal="right" vertical="center"/>
    </xf>
    <xf numFmtId="38" fontId="11" fillId="0" borderId="0" xfId="2" applyFont="1" applyFill="1" applyAlignment="1">
      <alignment horizontal="left" vertical="center"/>
    </xf>
    <xf numFmtId="38" fontId="9" fillId="0" borderId="16" xfId="2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horizontal="center" vertical="center"/>
    </xf>
    <xf numFmtId="38" fontId="9" fillId="0" borderId="17" xfId="2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horizontal="center" vertical="center"/>
    </xf>
    <xf numFmtId="38" fontId="9" fillId="0" borderId="19" xfId="2" applyFont="1" applyFill="1" applyBorder="1" applyAlignment="1">
      <alignment horizontal="center" vertical="center"/>
    </xf>
    <xf numFmtId="38" fontId="9" fillId="0" borderId="43" xfId="2" applyFont="1" applyFill="1" applyBorder="1" applyAlignment="1">
      <alignment vertical="center"/>
    </xf>
    <xf numFmtId="38" fontId="8" fillId="0" borderId="0" xfId="2" applyFont="1" applyFill="1" applyAlignment="1">
      <alignment horizontal="center" vertical="center"/>
    </xf>
  </cellXfs>
  <cellStyles count="37">
    <cellStyle name="桁区切り 2" xfId="3"/>
    <cellStyle name="桁区切り 2 2" xfId="8"/>
    <cellStyle name="桁区切り 2 2 2" xfId="9"/>
    <cellStyle name="桁区切り 2 3" xfId="22"/>
    <cellStyle name="桁区切り 3" xfId="2"/>
    <cellStyle name="桁区切り 4" xfId="19"/>
    <cellStyle name="標準" xfId="0" builtinId="0"/>
    <cellStyle name="標準 10" xfId="24"/>
    <cellStyle name="標準 11" xfId="25"/>
    <cellStyle name="標準 12" xfId="26"/>
    <cellStyle name="標準 13" xfId="27"/>
    <cellStyle name="標準 14" xfId="32"/>
    <cellStyle name="標準 14 2" xfId="33"/>
    <cellStyle name="標準 15" xfId="34"/>
    <cellStyle name="標準 16" xfId="35"/>
    <cellStyle name="標準 17" xfId="36"/>
    <cellStyle name="標準 18" xfId="18"/>
    <cellStyle name="標準 2" xfId="4"/>
    <cellStyle name="標準 2 2" xfId="11"/>
    <cellStyle name="標準 2 3" xfId="10"/>
    <cellStyle name="標準 2_年齢別人口(H25.1)" xfId="12"/>
    <cellStyle name="標準 3" xfId="5"/>
    <cellStyle name="標準 3 2" xfId="7"/>
    <cellStyle name="標準 3 3" xfId="20"/>
    <cellStyle name="標準 4" xfId="1"/>
    <cellStyle name="標準 4 2" xfId="14"/>
    <cellStyle name="標準 5" xfId="6"/>
    <cellStyle name="標準 5 2" xfId="15"/>
    <cellStyle name="標準 5 3" xfId="21"/>
    <cellStyle name="標準 6" xfId="16"/>
    <cellStyle name="標準 6 2" xfId="28"/>
    <cellStyle name="標準 6 3" xfId="23"/>
    <cellStyle name="標準 7" xfId="13"/>
    <cellStyle name="標準 7 2" xfId="29"/>
    <cellStyle name="標準 8" xfId="17"/>
    <cellStyle name="標準 8 2" xfId="30"/>
    <cellStyle name="標準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topLeftCell="A10" zoomScale="115" zoomScaleNormal="100" zoomScaleSheetLayoutView="115" workbookViewId="0">
      <selection activeCell="A10" sqref="A1:XFD104857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37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41109</v>
      </c>
      <c r="C5" s="42">
        <f>SUM(D5:E5)</f>
        <v>78834</v>
      </c>
      <c r="D5" s="45">
        <v>37797</v>
      </c>
      <c r="E5" s="46">
        <v>41037</v>
      </c>
      <c r="F5" s="31"/>
    </row>
    <row r="6" spans="1:6" s="30" customFormat="1" ht="13.5" x14ac:dyDescent="0.4">
      <c r="A6" s="8" t="s">
        <v>8</v>
      </c>
      <c r="B6" s="44">
        <v>1442</v>
      </c>
      <c r="C6" s="21">
        <f>SUM(D6:E6)</f>
        <v>2506</v>
      </c>
      <c r="D6" s="47">
        <v>1193</v>
      </c>
      <c r="E6" s="48">
        <v>1313</v>
      </c>
      <c r="F6" s="31"/>
    </row>
    <row r="7" spans="1:6" s="30" customFormat="1" ht="13.5" x14ac:dyDescent="0.4">
      <c r="A7" s="8" t="s">
        <v>9</v>
      </c>
      <c r="B7" s="44">
        <v>5751</v>
      </c>
      <c r="C7" s="21">
        <f>SUM(D7:E7)</f>
        <v>11381</v>
      </c>
      <c r="D7" s="47">
        <v>5427</v>
      </c>
      <c r="E7" s="48">
        <v>5954</v>
      </c>
      <c r="F7" s="31"/>
    </row>
    <row r="8" spans="1:6" s="30" customFormat="1" ht="14.25" thickBot="1" x14ac:dyDescent="0.45">
      <c r="A8" s="8" t="s">
        <v>10</v>
      </c>
      <c r="B8" s="44">
        <v>2852</v>
      </c>
      <c r="C8" s="41">
        <f>SUM(D8:E8)</f>
        <v>5748</v>
      </c>
      <c r="D8" s="47">
        <v>2734</v>
      </c>
      <c r="E8" s="48">
        <v>3014</v>
      </c>
      <c r="F8" s="31"/>
    </row>
    <row r="9" spans="1:6" s="30" customFormat="1" ht="14.25" thickTop="1" x14ac:dyDescent="0.4">
      <c r="A9" s="9" t="s">
        <v>11</v>
      </c>
      <c r="B9" s="27">
        <f>SUM(B5:B8)</f>
        <v>51154</v>
      </c>
      <c r="C9" s="27">
        <f>SUM(C5:C8)</f>
        <v>98469</v>
      </c>
      <c r="D9" s="27">
        <f>SUM(D5:D8)</f>
        <v>47151</v>
      </c>
      <c r="E9" s="27">
        <f>SUM(E5:E8)</f>
        <v>51318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41109</v>
      </c>
      <c r="C14" s="43">
        <v>41125</v>
      </c>
      <c r="D14" s="24">
        <f>B14-C14</f>
        <v>-16</v>
      </c>
      <c r="E14" s="14">
        <f>+D14/C14</f>
        <v>-3.8905775075987842E-4</v>
      </c>
    </row>
    <row r="15" spans="1:6" s="30" customFormat="1" ht="13.5" x14ac:dyDescent="0.4">
      <c r="A15" s="8" t="s">
        <v>8</v>
      </c>
      <c r="B15" s="25">
        <f>B6</f>
        <v>1442</v>
      </c>
      <c r="C15" s="44">
        <v>1443</v>
      </c>
      <c r="D15" s="26">
        <f>B15-C15</f>
        <v>-1</v>
      </c>
      <c r="E15" s="15">
        <f>+D15/C15</f>
        <v>-6.93000693000693E-4</v>
      </c>
    </row>
    <row r="16" spans="1:6" s="30" customFormat="1" ht="13.5" x14ac:dyDescent="0.4">
      <c r="A16" s="8" t="s">
        <v>9</v>
      </c>
      <c r="B16" s="25">
        <f>B7</f>
        <v>5751</v>
      </c>
      <c r="C16" s="44">
        <v>5766</v>
      </c>
      <c r="D16" s="26">
        <f>B16-C16</f>
        <v>-15</v>
      </c>
      <c r="E16" s="15">
        <f>+D16/C16</f>
        <v>-2.6014568158168575E-3</v>
      </c>
    </row>
    <row r="17" spans="1:5" s="30" customFormat="1" ht="14.25" thickBot="1" x14ac:dyDescent="0.45">
      <c r="A17" s="8" t="s">
        <v>10</v>
      </c>
      <c r="B17" s="25">
        <f>B8</f>
        <v>2852</v>
      </c>
      <c r="C17" s="44">
        <v>2854</v>
      </c>
      <c r="D17" s="26">
        <f>B17-C17</f>
        <v>-2</v>
      </c>
      <c r="E17" s="15">
        <f>+D17/C17</f>
        <v>-7.0077084793272596E-4</v>
      </c>
    </row>
    <row r="18" spans="1:5" s="30" customFormat="1" ht="14.25" thickTop="1" x14ac:dyDescent="0.4">
      <c r="A18" s="9" t="s">
        <v>18</v>
      </c>
      <c r="B18" s="22">
        <f>B9</f>
        <v>51154</v>
      </c>
      <c r="C18" s="22">
        <f>SUM(C14:C17)</f>
        <v>51188</v>
      </c>
      <c r="D18" s="27">
        <f>SUM(D14:D17)</f>
        <v>-34</v>
      </c>
      <c r="E18" s="16">
        <f>+D18/C18</f>
        <v>-6.6421817613503164E-4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78834</v>
      </c>
      <c r="C23" s="49">
        <v>78915</v>
      </c>
      <c r="D23" s="24">
        <f>B23-C23</f>
        <v>-81</v>
      </c>
      <c r="E23" s="14">
        <f>+D23/C23</f>
        <v>-1.026420832541342E-3</v>
      </c>
    </row>
    <row r="24" spans="1:5" s="30" customFormat="1" ht="13.5" x14ac:dyDescent="0.4">
      <c r="A24" s="8" t="s">
        <v>8</v>
      </c>
      <c r="B24" s="28">
        <f>C6</f>
        <v>2506</v>
      </c>
      <c r="C24" s="47">
        <v>2508</v>
      </c>
      <c r="D24" s="26">
        <f>B24-C24</f>
        <v>-2</v>
      </c>
      <c r="E24" s="15">
        <f>+D24/C24</f>
        <v>-7.9744816586921851E-4</v>
      </c>
    </row>
    <row r="25" spans="1:5" s="30" customFormat="1" ht="13.5" x14ac:dyDescent="0.4">
      <c r="A25" s="8" t="s">
        <v>9</v>
      </c>
      <c r="B25" s="28">
        <f>C7</f>
        <v>11381</v>
      </c>
      <c r="C25" s="47">
        <v>11399</v>
      </c>
      <c r="D25" s="26">
        <f>B25-C25</f>
        <v>-18</v>
      </c>
      <c r="E25" s="15">
        <f>+D25/C25</f>
        <v>-1.5790858847267305E-3</v>
      </c>
    </row>
    <row r="26" spans="1:5" s="30" customFormat="1" ht="14.25" thickBot="1" x14ac:dyDescent="0.45">
      <c r="A26" s="8" t="s">
        <v>10</v>
      </c>
      <c r="B26" s="28">
        <f>C8</f>
        <v>5748</v>
      </c>
      <c r="C26" s="50">
        <v>5757</v>
      </c>
      <c r="D26" s="26">
        <f>B26-C26</f>
        <v>-9</v>
      </c>
      <c r="E26" s="15">
        <f>+D26/C26</f>
        <v>-1.563314226159458E-3</v>
      </c>
    </row>
    <row r="27" spans="1:5" s="30" customFormat="1" ht="14.25" thickTop="1" x14ac:dyDescent="0.4">
      <c r="A27" s="9" t="s">
        <v>18</v>
      </c>
      <c r="B27" s="22">
        <f>C9</f>
        <v>98469</v>
      </c>
      <c r="C27" s="27">
        <f>SUM(C23:C26)</f>
        <v>98579</v>
      </c>
      <c r="D27" s="27">
        <f>SUM(D23:D26)</f>
        <v>-110</v>
      </c>
      <c r="E27" s="16">
        <f>+D27/C27</f>
        <v>-1.1158563182827985E-3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47</v>
      </c>
      <c r="C32" s="51">
        <v>175</v>
      </c>
      <c r="D32" s="33">
        <f>B32-C32</f>
        <v>-128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267</v>
      </c>
      <c r="C35" s="52">
        <v>249</v>
      </c>
      <c r="D35" s="33">
        <f>B35-C35</f>
        <v>18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-110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-1061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14091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53862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30516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98469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0.30990464003899704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48.02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sqref="A1:XFD104857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38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41080</v>
      </c>
      <c r="C5" s="42">
        <f>SUM(D5:E5)</f>
        <v>78763</v>
      </c>
      <c r="D5" s="45">
        <v>37782</v>
      </c>
      <c r="E5" s="46">
        <v>40981</v>
      </c>
      <c r="F5" s="31"/>
    </row>
    <row r="6" spans="1:6" s="30" customFormat="1" ht="13.5" x14ac:dyDescent="0.4">
      <c r="A6" s="8" t="s">
        <v>8</v>
      </c>
      <c r="B6" s="44">
        <v>1441</v>
      </c>
      <c r="C6" s="21">
        <f>SUM(D6:E6)</f>
        <v>2504</v>
      </c>
      <c r="D6" s="47">
        <v>1193</v>
      </c>
      <c r="E6" s="48">
        <v>1311</v>
      </c>
      <c r="F6" s="31"/>
    </row>
    <row r="7" spans="1:6" s="30" customFormat="1" ht="13.5" x14ac:dyDescent="0.4">
      <c r="A7" s="8" t="s">
        <v>9</v>
      </c>
      <c r="B7" s="44">
        <v>5756</v>
      </c>
      <c r="C7" s="21">
        <f>SUM(D7:E7)</f>
        <v>11370</v>
      </c>
      <c r="D7" s="47">
        <v>5428</v>
      </c>
      <c r="E7" s="48">
        <v>5942</v>
      </c>
      <c r="F7" s="31"/>
    </row>
    <row r="8" spans="1:6" s="30" customFormat="1" ht="14.25" thickBot="1" x14ac:dyDescent="0.45">
      <c r="A8" s="8" t="s">
        <v>10</v>
      </c>
      <c r="B8" s="44">
        <v>2848</v>
      </c>
      <c r="C8" s="41">
        <f>SUM(D8:E8)</f>
        <v>5749</v>
      </c>
      <c r="D8" s="47">
        <v>2738</v>
      </c>
      <c r="E8" s="48">
        <v>3011</v>
      </c>
      <c r="F8" s="31"/>
    </row>
    <row r="9" spans="1:6" s="30" customFormat="1" ht="14.25" thickTop="1" x14ac:dyDescent="0.4">
      <c r="A9" s="9" t="s">
        <v>11</v>
      </c>
      <c r="B9" s="27">
        <f>SUM(B5:B8)</f>
        <v>51125</v>
      </c>
      <c r="C9" s="27">
        <f>SUM(C5:C8)</f>
        <v>98386</v>
      </c>
      <c r="D9" s="27">
        <f>SUM(D5:D8)</f>
        <v>47141</v>
      </c>
      <c r="E9" s="27">
        <f>SUM(E5:E8)</f>
        <v>51245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41080</v>
      </c>
      <c r="C14" s="43">
        <v>41109</v>
      </c>
      <c r="D14" s="24">
        <f>B14-C14</f>
        <v>-29</v>
      </c>
      <c r="E14" s="14">
        <f>+D14/C14</f>
        <v>-7.0544163078644577E-4</v>
      </c>
    </row>
    <row r="15" spans="1:6" s="30" customFormat="1" ht="13.5" x14ac:dyDescent="0.4">
      <c r="A15" s="8" t="s">
        <v>8</v>
      </c>
      <c r="B15" s="25">
        <f>B6</f>
        <v>1441</v>
      </c>
      <c r="C15" s="44">
        <v>1442</v>
      </c>
      <c r="D15" s="26">
        <f>B15-C15</f>
        <v>-1</v>
      </c>
      <c r="E15" s="15">
        <f>+D15/C15</f>
        <v>-6.9348127600554787E-4</v>
      </c>
    </row>
    <row r="16" spans="1:6" s="30" customFormat="1" ht="13.5" x14ac:dyDescent="0.4">
      <c r="A16" s="8" t="s">
        <v>9</v>
      </c>
      <c r="B16" s="25">
        <f>B7</f>
        <v>5756</v>
      </c>
      <c r="C16" s="44">
        <v>5751</v>
      </c>
      <c r="D16" s="26">
        <f>B16-C16</f>
        <v>5</v>
      </c>
      <c r="E16" s="15">
        <f>+D16/C16</f>
        <v>8.6941401495392102E-4</v>
      </c>
    </row>
    <row r="17" spans="1:5" s="30" customFormat="1" ht="14.25" thickBot="1" x14ac:dyDescent="0.45">
      <c r="A17" s="8" t="s">
        <v>10</v>
      </c>
      <c r="B17" s="25">
        <f>B8</f>
        <v>2848</v>
      </c>
      <c r="C17" s="44">
        <v>2852</v>
      </c>
      <c r="D17" s="26">
        <f>B17-C17</f>
        <v>-4</v>
      </c>
      <c r="E17" s="15">
        <f>+D17/C17</f>
        <v>-1.4025245441795231E-3</v>
      </c>
    </row>
    <row r="18" spans="1:5" s="30" customFormat="1" ht="14.25" thickTop="1" x14ac:dyDescent="0.4">
      <c r="A18" s="9" t="s">
        <v>18</v>
      </c>
      <c r="B18" s="22">
        <f>B9</f>
        <v>51125</v>
      </c>
      <c r="C18" s="22">
        <f>SUM(C14:C17)</f>
        <v>51154</v>
      </c>
      <c r="D18" s="27">
        <f>SUM(D14:D17)</f>
        <v>-29</v>
      </c>
      <c r="E18" s="16">
        <f>+D18/C18</f>
        <v>-5.6691558822379484E-4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78763</v>
      </c>
      <c r="C23" s="49">
        <v>78834</v>
      </c>
      <c r="D23" s="24">
        <f>B23-C23</f>
        <v>-71</v>
      </c>
      <c r="E23" s="14">
        <f>+D23/C23</f>
        <v>-9.0062663317857779E-4</v>
      </c>
    </row>
    <row r="24" spans="1:5" s="30" customFormat="1" ht="13.5" x14ac:dyDescent="0.4">
      <c r="A24" s="8" t="s">
        <v>8</v>
      </c>
      <c r="B24" s="28">
        <f>C6</f>
        <v>2504</v>
      </c>
      <c r="C24" s="47">
        <v>2506</v>
      </c>
      <c r="D24" s="26">
        <f>B24-C24</f>
        <v>-2</v>
      </c>
      <c r="E24" s="15">
        <f>+D24/C24</f>
        <v>-7.9808459696727857E-4</v>
      </c>
    </row>
    <row r="25" spans="1:5" s="30" customFormat="1" ht="13.5" x14ac:dyDescent="0.4">
      <c r="A25" s="8" t="s">
        <v>9</v>
      </c>
      <c r="B25" s="28">
        <f>C7</f>
        <v>11370</v>
      </c>
      <c r="C25" s="47">
        <v>11381</v>
      </c>
      <c r="D25" s="26">
        <f>B25-C25</f>
        <v>-11</v>
      </c>
      <c r="E25" s="15">
        <f>+D25/C25</f>
        <v>-9.6652315262279239E-4</v>
      </c>
    </row>
    <row r="26" spans="1:5" s="30" customFormat="1" ht="14.25" thickBot="1" x14ac:dyDescent="0.45">
      <c r="A26" s="8" t="s">
        <v>10</v>
      </c>
      <c r="B26" s="28">
        <f>C8</f>
        <v>5749</v>
      </c>
      <c r="C26" s="50">
        <v>5748</v>
      </c>
      <c r="D26" s="26">
        <f>B26-C26</f>
        <v>1</v>
      </c>
      <c r="E26" s="15">
        <f>+D26/C26</f>
        <v>1.7397355601948505E-4</v>
      </c>
    </row>
    <row r="27" spans="1:5" s="30" customFormat="1" ht="14.25" thickTop="1" x14ac:dyDescent="0.4">
      <c r="A27" s="9" t="s">
        <v>18</v>
      </c>
      <c r="B27" s="22">
        <f>C9</f>
        <v>98386</v>
      </c>
      <c r="C27" s="27">
        <f>SUM(C23:C26)</f>
        <v>98469</v>
      </c>
      <c r="D27" s="27">
        <f>SUM(D23:D26)</f>
        <v>-83</v>
      </c>
      <c r="E27" s="16">
        <f>+D27/C27</f>
        <v>-8.4290487361504641E-4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41</v>
      </c>
      <c r="C32" s="51">
        <v>135</v>
      </c>
      <c r="D32" s="33">
        <f>B32-C32</f>
        <v>-94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292</v>
      </c>
      <c r="C35" s="52">
        <v>281</v>
      </c>
      <c r="D35" s="33">
        <f>B35-C35</f>
        <v>11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-83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-1076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14053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53836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30497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98386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0.30997296363303722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48.03</v>
      </c>
      <c r="E46" s="2"/>
    </row>
  </sheetData>
  <mergeCells count="1">
    <mergeCell ref="A1:E1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C11" sqref="C11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39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40827</v>
      </c>
      <c r="C5" s="42">
        <f>SUM(D5:E5)</f>
        <v>77885</v>
      </c>
      <c r="D5" s="45">
        <v>37341</v>
      </c>
      <c r="E5" s="46">
        <v>40544</v>
      </c>
      <c r="F5" s="31"/>
    </row>
    <row r="6" spans="1:6" s="30" customFormat="1" ht="13.5" x14ac:dyDescent="0.4">
      <c r="A6" s="8" t="s">
        <v>8</v>
      </c>
      <c r="B6" s="44">
        <v>1436</v>
      </c>
      <c r="C6" s="21">
        <f>SUM(D6:E6)</f>
        <v>2475</v>
      </c>
      <c r="D6" s="47">
        <v>1184</v>
      </c>
      <c r="E6" s="48">
        <v>1291</v>
      </c>
      <c r="F6" s="31"/>
    </row>
    <row r="7" spans="1:6" s="30" customFormat="1" ht="13.5" x14ac:dyDescent="0.4">
      <c r="A7" s="8" t="s">
        <v>9</v>
      </c>
      <c r="B7" s="44">
        <v>5737</v>
      </c>
      <c r="C7" s="21">
        <f>SUM(D7:E7)</f>
        <v>11289</v>
      </c>
      <c r="D7" s="47">
        <v>5386</v>
      </c>
      <c r="E7" s="48">
        <v>5903</v>
      </c>
      <c r="F7" s="31"/>
    </row>
    <row r="8" spans="1:6" s="30" customFormat="1" ht="14.25" thickBot="1" x14ac:dyDescent="0.45">
      <c r="A8" s="8" t="s">
        <v>10</v>
      </c>
      <c r="B8" s="44">
        <v>2846</v>
      </c>
      <c r="C8" s="41">
        <f>SUM(D8:E8)</f>
        <v>5717</v>
      </c>
      <c r="D8" s="47">
        <v>2720</v>
      </c>
      <c r="E8" s="48">
        <v>2997</v>
      </c>
      <c r="F8" s="31"/>
    </row>
    <row r="9" spans="1:6" s="30" customFormat="1" ht="14.25" thickTop="1" x14ac:dyDescent="0.4">
      <c r="A9" s="9" t="s">
        <v>11</v>
      </c>
      <c r="B9" s="27">
        <f>SUM(B5:B8)</f>
        <v>50846</v>
      </c>
      <c r="C9" s="27">
        <f>SUM(C5:C8)</f>
        <v>97366</v>
      </c>
      <c r="D9" s="27">
        <f>SUM(D5:D8)</f>
        <v>46631</v>
      </c>
      <c r="E9" s="27">
        <f>SUM(E5:E8)</f>
        <v>50735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40827</v>
      </c>
      <c r="C14" s="43">
        <v>41080</v>
      </c>
      <c r="D14" s="24">
        <f>B14-C14</f>
        <v>-253</v>
      </c>
      <c r="E14" s="14">
        <f>+D14/C14</f>
        <v>-6.1587147030185002E-3</v>
      </c>
    </row>
    <row r="15" spans="1:6" s="30" customFormat="1" ht="13.5" x14ac:dyDescent="0.4">
      <c r="A15" s="8" t="s">
        <v>8</v>
      </c>
      <c r="B15" s="25">
        <f>B6</f>
        <v>1436</v>
      </c>
      <c r="C15" s="44">
        <v>1441</v>
      </c>
      <c r="D15" s="26">
        <f>B15-C15</f>
        <v>-5</v>
      </c>
      <c r="E15" s="15">
        <f>+D15/C15</f>
        <v>-3.4698126301179735E-3</v>
      </c>
    </row>
    <row r="16" spans="1:6" s="30" customFormat="1" ht="13.5" x14ac:dyDescent="0.4">
      <c r="A16" s="8" t="s">
        <v>9</v>
      </c>
      <c r="B16" s="25">
        <f>B7</f>
        <v>5737</v>
      </c>
      <c r="C16" s="44">
        <v>5756</v>
      </c>
      <c r="D16" s="26">
        <f>B16-C16</f>
        <v>-19</v>
      </c>
      <c r="E16" s="15">
        <f>+D16/C16</f>
        <v>-3.3009034051424599E-3</v>
      </c>
    </row>
    <row r="17" spans="1:5" s="30" customFormat="1" ht="14.25" thickBot="1" x14ac:dyDescent="0.45">
      <c r="A17" s="8" t="s">
        <v>10</v>
      </c>
      <c r="B17" s="25">
        <f>B8</f>
        <v>2846</v>
      </c>
      <c r="C17" s="44">
        <v>2848</v>
      </c>
      <c r="D17" s="26">
        <f>B17-C17</f>
        <v>-2</v>
      </c>
      <c r="E17" s="15">
        <f>+D17/C17</f>
        <v>-7.0224719101123594E-4</v>
      </c>
    </row>
    <row r="18" spans="1:5" s="30" customFormat="1" ht="14.25" thickTop="1" x14ac:dyDescent="0.4">
      <c r="A18" s="9" t="s">
        <v>18</v>
      </c>
      <c r="B18" s="22">
        <f>B9</f>
        <v>50846</v>
      </c>
      <c r="C18" s="22">
        <f>SUM(C14:C17)</f>
        <v>51125</v>
      </c>
      <c r="D18" s="27">
        <f>SUM(D14:D17)</f>
        <v>-279</v>
      </c>
      <c r="E18" s="16">
        <f>+D18/C18</f>
        <v>-5.4572127139364303E-3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77885</v>
      </c>
      <c r="C23" s="49">
        <v>78763</v>
      </c>
      <c r="D23" s="24">
        <f>B23-C23</f>
        <v>-878</v>
      </c>
      <c r="E23" s="14">
        <f>+D23/C23</f>
        <v>-1.1147366149080152E-2</v>
      </c>
    </row>
    <row r="24" spans="1:5" s="30" customFormat="1" ht="13.5" x14ac:dyDescent="0.4">
      <c r="A24" s="8" t="s">
        <v>8</v>
      </c>
      <c r="B24" s="28">
        <f>C6</f>
        <v>2475</v>
      </c>
      <c r="C24" s="47">
        <v>2504</v>
      </c>
      <c r="D24" s="26">
        <f>B24-C24</f>
        <v>-29</v>
      </c>
      <c r="E24" s="15">
        <f>+D24/C24</f>
        <v>-1.15814696485623E-2</v>
      </c>
    </row>
    <row r="25" spans="1:5" s="30" customFormat="1" ht="13.5" x14ac:dyDescent="0.4">
      <c r="A25" s="8" t="s">
        <v>9</v>
      </c>
      <c r="B25" s="28">
        <f>C7</f>
        <v>11289</v>
      </c>
      <c r="C25" s="47">
        <v>11370</v>
      </c>
      <c r="D25" s="26">
        <f>B25-C25</f>
        <v>-81</v>
      </c>
      <c r="E25" s="15">
        <f>+D25/C25</f>
        <v>-7.1240105540897099E-3</v>
      </c>
    </row>
    <row r="26" spans="1:5" s="30" customFormat="1" ht="14.25" thickBot="1" x14ac:dyDescent="0.45">
      <c r="A26" s="8" t="s">
        <v>10</v>
      </c>
      <c r="B26" s="28">
        <f>C8</f>
        <v>5717</v>
      </c>
      <c r="C26" s="50">
        <v>5749</v>
      </c>
      <c r="D26" s="26">
        <f>B26-C26</f>
        <v>-32</v>
      </c>
      <c r="E26" s="15">
        <f>+D26/C26</f>
        <v>-5.5661854235519222E-3</v>
      </c>
    </row>
    <row r="27" spans="1:5" s="30" customFormat="1" ht="14.25" thickTop="1" x14ac:dyDescent="0.4">
      <c r="A27" s="9" t="s">
        <v>18</v>
      </c>
      <c r="B27" s="22">
        <f>C9</f>
        <v>97366</v>
      </c>
      <c r="C27" s="27">
        <f>SUM(C23:C26)</f>
        <v>98386</v>
      </c>
      <c r="D27" s="27">
        <f>SUM(D23:D26)</f>
        <v>-1020</v>
      </c>
      <c r="E27" s="16">
        <f>+D27/C27</f>
        <v>-1.0367328684975505E-2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54</v>
      </c>
      <c r="C32" s="51">
        <v>145</v>
      </c>
      <c r="D32" s="33">
        <f>B32-C32</f>
        <v>-91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853</v>
      </c>
      <c r="C35" s="52">
        <v>1782</v>
      </c>
      <c r="D35" s="33">
        <f>B35-C35</f>
        <v>-929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-1020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-1076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13883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53027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30456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97366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0.31279912905942525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48.24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R7.1.31</vt:lpstr>
      <vt:lpstr>R7.2.28</vt:lpstr>
      <vt:lpstr>R7.3.31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2025-04-03T06:30:48Z</dcterms:modified>
</cp:coreProperties>
</file>