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xr:revisionPtr revIDLastSave="0" documentId="13_ncr:1_{F33663A8-2796-4660-8041-06E69FE482B1}" xr6:coauthVersionLast="36" xr6:coauthVersionMax="40" xr10:uidLastSave="{00000000-0000-0000-0000-000000000000}"/>
  <bookViews>
    <workbookView xWindow="-120" yWindow="-120" windowWidth="20730" windowHeight="11760" tabRatio="607" xr2:uid="{00000000-000D-0000-FFFF-FFFF00000000}"/>
  </bookViews>
  <sheets>
    <sheet name="預かり保育請求書" sheetId="7" r:id="rId1"/>
    <sheet name="請求金額内訳書" sheetId="8" r:id="rId2"/>
    <sheet name="預かり保育請求書 (記載例)" sheetId="14" r:id="rId3"/>
    <sheet name="請求金額内訳書 (記載例)" sheetId="15" r:id="rId4"/>
  </sheets>
  <definedNames>
    <definedName name="_xlnm.Print_Area" localSheetId="1">請求金額内訳書!$A$1:$K$42</definedName>
    <definedName name="_xlnm.Print_Area" localSheetId="3">'請求金額内訳書 (記載例)'!$A$1:$K$42</definedName>
    <definedName name="_xlnm.Print_Area" localSheetId="0">預かり保育請求書!$A$1:$O$27</definedName>
    <definedName name="_xlnm.Print_Area" localSheetId="2">'預かり保育請求書 (記載例)'!$A$1:$O$27</definedName>
    <definedName name="_xlnm.Print_Titles" localSheetId="1">請求金額内訳書!$13:$14</definedName>
    <definedName name="_xlnm.Print_Titles" localSheetId="3">'請求金額内訳書 (記載例)'!$13:$14</definedName>
  </definedNames>
  <calcPr calcId="191029"/>
</workbook>
</file>

<file path=xl/calcChain.xml><?xml version="1.0" encoding="utf-8"?>
<calcChain xmlns="http://schemas.openxmlformats.org/spreadsheetml/2006/main">
  <c r="I38" i="8" l="1"/>
  <c r="H10" i="15" l="1"/>
  <c r="H9" i="15"/>
  <c r="H8" i="15"/>
  <c r="H7" i="15"/>
  <c r="J41" i="15"/>
  <c r="I41" i="15"/>
  <c r="I40" i="15"/>
  <c r="I39" i="15"/>
  <c r="I38" i="15"/>
  <c r="I34" i="15"/>
  <c r="J34" i="15" s="1"/>
  <c r="K34" i="15" s="1"/>
  <c r="H34" i="15"/>
  <c r="I33" i="15"/>
  <c r="J33" i="15" s="1"/>
  <c r="K33" i="15" s="1"/>
  <c r="H33" i="15"/>
  <c r="I32" i="15"/>
  <c r="J32" i="15" s="1"/>
  <c r="K32" i="15" s="1"/>
  <c r="H32" i="15"/>
  <c r="K31" i="15"/>
  <c r="I31" i="15"/>
  <c r="J31" i="15" s="1"/>
  <c r="H31" i="15"/>
  <c r="K30" i="15"/>
  <c r="I30" i="15"/>
  <c r="J30" i="15" s="1"/>
  <c r="H30" i="15"/>
  <c r="I29" i="15"/>
  <c r="J29" i="15" s="1"/>
  <c r="K29" i="15" s="1"/>
  <c r="H29" i="15"/>
  <c r="I28" i="15"/>
  <c r="J28" i="15" s="1"/>
  <c r="K28" i="15" s="1"/>
  <c r="H28" i="15"/>
  <c r="I27" i="15"/>
  <c r="J27" i="15" s="1"/>
  <c r="K27" i="15" s="1"/>
  <c r="H27" i="15"/>
  <c r="I26" i="15"/>
  <c r="J26" i="15" s="1"/>
  <c r="K26" i="15" s="1"/>
  <c r="H26" i="15"/>
  <c r="I25" i="15"/>
  <c r="J25" i="15" s="1"/>
  <c r="K25" i="15" s="1"/>
  <c r="H25" i="15"/>
  <c r="I24" i="15"/>
  <c r="J24" i="15" s="1"/>
  <c r="K24" i="15" s="1"/>
  <c r="H24" i="15"/>
  <c r="K23" i="15"/>
  <c r="I23" i="15"/>
  <c r="J23" i="15" s="1"/>
  <c r="H23" i="15"/>
  <c r="K22" i="15"/>
  <c r="I22" i="15"/>
  <c r="J22" i="15" s="1"/>
  <c r="H22" i="15"/>
  <c r="K21" i="15"/>
  <c r="I21" i="15"/>
  <c r="J21" i="15" s="1"/>
  <c r="H21" i="15"/>
  <c r="K20" i="15"/>
  <c r="I20" i="15"/>
  <c r="J20" i="15" s="1"/>
  <c r="H20" i="15"/>
  <c r="I19" i="15"/>
  <c r="J19" i="15" s="1"/>
  <c r="K19" i="15" s="1"/>
  <c r="H19" i="15"/>
  <c r="K18" i="15"/>
  <c r="I18" i="15"/>
  <c r="J18" i="15" s="1"/>
  <c r="H18" i="15"/>
  <c r="K17" i="15"/>
  <c r="I17" i="15"/>
  <c r="J17" i="15" s="1"/>
  <c r="H17" i="15"/>
  <c r="K16" i="15"/>
  <c r="I16" i="15"/>
  <c r="J16" i="15" s="1"/>
  <c r="H16" i="15"/>
  <c r="K15" i="15"/>
  <c r="I15" i="15"/>
  <c r="J15" i="15" s="1"/>
  <c r="H15" i="15"/>
  <c r="J39" i="15" l="1"/>
  <c r="J40" i="15"/>
  <c r="J38" i="15"/>
  <c r="I42" i="15"/>
  <c r="J42" i="15" l="1"/>
  <c r="H10" i="8" l="1"/>
  <c r="H9" i="8"/>
  <c r="H8" i="8"/>
  <c r="H7" i="8"/>
  <c r="I41" i="8" l="1"/>
  <c r="I40" i="8"/>
  <c r="I39" i="8"/>
  <c r="K34" i="8"/>
  <c r="I34" i="8"/>
  <c r="J34" i="8" s="1"/>
  <c r="H34" i="8"/>
  <c r="K33" i="8"/>
  <c r="I33" i="8"/>
  <c r="J33" i="8" s="1"/>
  <c r="H33" i="8"/>
  <c r="K32" i="8"/>
  <c r="I32" i="8"/>
  <c r="J32" i="8" s="1"/>
  <c r="H32" i="8"/>
  <c r="K31" i="8"/>
  <c r="I31" i="8"/>
  <c r="J31" i="8" s="1"/>
  <c r="H31" i="8"/>
  <c r="K30" i="8"/>
  <c r="I30" i="8"/>
  <c r="J30" i="8" s="1"/>
  <c r="H30" i="8"/>
  <c r="K29" i="8"/>
  <c r="I29" i="8"/>
  <c r="J29" i="8" s="1"/>
  <c r="H29" i="8"/>
  <c r="K28" i="8"/>
  <c r="I28" i="8"/>
  <c r="J28" i="8" s="1"/>
  <c r="H28" i="8"/>
  <c r="K27" i="8"/>
  <c r="I27" i="8"/>
  <c r="J27" i="8" s="1"/>
  <c r="H27" i="8"/>
  <c r="K26" i="8"/>
  <c r="I26" i="8"/>
  <c r="J26" i="8" s="1"/>
  <c r="H26" i="8"/>
  <c r="K25" i="8"/>
  <c r="I25" i="8"/>
  <c r="J25" i="8" s="1"/>
  <c r="H25" i="8"/>
  <c r="K24" i="8"/>
  <c r="I24" i="8"/>
  <c r="J24" i="8" s="1"/>
  <c r="H24" i="8"/>
  <c r="K23" i="8"/>
  <c r="I23" i="8"/>
  <c r="J23" i="8" s="1"/>
  <c r="H23" i="8"/>
  <c r="K22" i="8"/>
  <c r="I22" i="8"/>
  <c r="J22" i="8" s="1"/>
  <c r="H22" i="8"/>
  <c r="K21" i="8"/>
  <c r="I21" i="8"/>
  <c r="J21" i="8" s="1"/>
  <c r="H21" i="8"/>
  <c r="K20" i="8"/>
  <c r="I20" i="8"/>
  <c r="J20" i="8" s="1"/>
  <c r="H20" i="8"/>
  <c r="I19" i="8"/>
  <c r="H19" i="8"/>
  <c r="I18" i="8"/>
  <c r="H18" i="8"/>
  <c r="I17" i="8"/>
  <c r="H17" i="8"/>
  <c r="I16" i="8"/>
  <c r="H16" i="8"/>
  <c r="I15" i="8"/>
  <c r="H15" i="8"/>
  <c r="J17" i="8" l="1"/>
  <c r="K17" i="8" s="1"/>
  <c r="J39" i="8" s="1"/>
  <c r="J15" i="8"/>
  <c r="K15" i="8" s="1"/>
  <c r="J41" i="8" s="1"/>
  <c r="J19" i="8"/>
  <c r="K19" i="8" s="1"/>
  <c r="I42" i="8"/>
  <c r="J18" i="8"/>
  <c r="K18" i="8" s="1"/>
  <c r="J38" i="8" s="1"/>
  <c r="J16" i="8"/>
  <c r="K16" i="8" s="1"/>
  <c r="J40" i="8" l="1"/>
  <c r="J42" i="8" s="1"/>
</calcChain>
</file>

<file path=xl/sharedStrings.xml><?xml version="1.0" encoding="utf-8"?>
<sst xmlns="http://schemas.openxmlformats.org/spreadsheetml/2006/main" count="149" uniqueCount="63">
  <si>
    <t>請求金額</t>
    <rPh sb="0" eb="2">
      <t>セイキュウ</t>
    </rPh>
    <rPh sb="2" eb="4">
      <t>キンガク</t>
    </rPh>
    <phoneticPr fontId="5"/>
  </si>
  <si>
    <t>鹿屋市長 中西 茂 様</t>
    <rPh sb="0" eb="2">
      <t>カノヤ</t>
    </rPh>
    <rPh sb="2" eb="4">
      <t>シチョウ</t>
    </rPh>
    <rPh sb="5" eb="7">
      <t>ナカニシ</t>
    </rPh>
    <rPh sb="8" eb="9">
      <t>シゲル</t>
    </rPh>
    <rPh sb="10" eb="11">
      <t>サマ</t>
    </rPh>
    <phoneticPr fontId="5"/>
  </si>
  <si>
    <t>○ 振込先</t>
    <rPh sb="2" eb="5">
      <t>フリコミサキ</t>
    </rPh>
    <phoneticPr fontId="5"/>
  </si>
  <si>
    <t>金融機関名</t>
    <rPh sb="0" eb="4">
      <t>キンユウキカン</t>
    </rPh>
    <rPh sb="4" eb="5">
      <t>メイ</t>
    </rPh>
    <phoneticPr fontId="5"/>
  </si>
  <si>
    <t>銀行・信用金庫</t>
    <phoneticPr fontId="5"/>
  </si>
  <si>
    <t>農協・信用組合</t>
    <phoneticPr fontId="5"/>
  </si>
  <si>
    <t>支店</t>
    <rPh sb="0" eb="2">
      <t>シテン</t>
    </rPh>
    <phoneticPr fontId="5"/>
  </si>
  <si>
    <t>出張所</t>
    <rPh sb="0" eb="3">
      <t>シュッチョウジョ</t>
    </rPh>
    <phoneticPr fontId="5"/>
  </si>
  <si>
    <t>預金種目</t>
    <phoneticPr fontId="5"/>
  </si>
  <si>
    <t>口座番号</t>
    <phoneticPr fontId="5"/>
  </si>
  <si>
    <t>○ 施設等利用費請求金額の内訳</t>
    <phoneticPr fontId="5"/>
  </si>
  <si>
    <t>　私（請求者）は、特定子ども・子育て支援提供者として、子ども・子育て支援法第３０条の１１第３項の規定に基づき、鹿屋市に居住している施設等利用給付認定保護者に代わり、施設等利用費を下記の通り申請します。
　なお、施設等利用費の審査及び支払いにあたり、次の事項に同意します。</t>
    <phoneticPr fontId="5"/>
  </si>
  <si>
    <t>1 実際の利用状況等について鹿屋市が施設等利用給付認定保護者に確認すること。</t>
    <phoneticPr fontId="5"/>
  </si>
  <si>
    <t>2 利用料の請求・支払い状況を鹿屋市が施設等利用給付認定保護者に確認すること。</t>
    <phoneticPr fontId="5"/>
  </si>
  <si>
    <t>3 鹿屋市の要請・質問等に対応すること。</t>
    <phoneticPr fontId="5"/>
  </si>
  <si>
    <t>印</t>
    <rPh sb="0" eb="1">
      <t>イン</t>
    </rPh>
    <phoneticPr fontId="5"/>
  </si>
  <si>
    <t>施設等利用費（預かり保育料分）請求書</t>
    <rPh sb="7" eb="8">
      <t>アズ</t>
    </rPh>
    <rPh sb="10" eb="13">
      <t>ホイクリョウ</t>
    </rPh>
    <rPh sb="13" eb="14">
      <t>ブン</t>
    </rPh>
    <phoneticPr fontId="5"/>
  </si>
  <si>
    <t xml:space="preserve"> 別紙「施設等利用費請求金額内訳書兼提供証明書(預かり保育事業分)」のとおり</t>
    <rPh sb="17" eb="18">
      <t>ケン</t>
    </rPh>
    <rPh sb="18" eb="20">
      <t>テイキョウ</t>
    </rPh>
    <rPh sb="20" eb="23">
      <t>ショウメイショ</t>
    </rPh>
    <phoneticPr fontId="5"/>
  </si>
  <si>
    <t>施設等利用費請求金額内訳書兼提供証明書(預かり保育事業分)</t>
    <rPh sb="0" eb="1">
      <t>アズ</t>
    </rPh>
    <rPh sb="3" eb="5">
      <t>ホイク</t>
    </rPh>
    <rPh sb="5" eb="7">
      <t>ジギョウ</t>
    </rPh>
    <rPh sb="7" eb="10">
      <t>リヨウリョウ</t>
    </rPh>
    <rPh sb="13" eb="14">
      <t>ケン</t>
    </rPh>
    <rPh sb="14" eb="16">
      <t>テイキョウ</t>
    </rPh>
    <rPh sb="16" eb="19">
      <t>ショウメイショ</t>
    </rPh>
    <rPh sb="20" eb="21">
      <t>アズ</t>
    </rPh>
    <rPh sb="23" eb="25">
      <t>ホイク</t>
    </rPh>
    <rPh sb="25" eb="27">
      <t>ジギョウ</t>
    </rPh>
    <rPh sb="27" eb="28">
      <t>ブン</t>
    </rPh>
    <phoneticPr fontId="5"/>
  </si>
  <si>
    <t xml:space="preserve">  </t>
    <phoneticPr fontId="5"/>
  </si>
  <si>
    <t>下記のとおり認定子どもに対し、特定子ども・子育て支援を提供したことを証明します。</t>
    <rPh sb="0" eb="2">
      <t>カキ</t>
    </rPh>
    <rPh sb="6" eb="8">
      <t>ニンテイ</t>
    </rPh>
    <rPh sb="8" eb="9">
      <t>コ</t>
    </rPh>
    <rPh sb="12" eb="13">
      <t>タイ</t>
    </rPh>
    <rPh sb="15" eb="17">
      <t>トクテイ</t>
    </rPh>
    <rPh sb="17" eb="18">
      <t>コ</t>
    </rPh>
    <rPh sb="21" eb="23">
      <t>コソダ</t>
    </rPh>
    <rPh sb="24" eb="26">
      <t>シエン</t>
    </rPh>
    <rPh sb="27" eb="29">
      <t>テイキョウ</t>
    </rPh>
    <rPh sb="34" eb="36">
      <t>ショウメイ</t>
    </rPh>
    <phoneticPr fontId="5"/>
  </si>
  <si>
    <t>住所</t>
    <rPh sb="0" eb="2">
      <t>ジュウショ</t>
    </rPh>
    <phoneticPr fontId="5"/>
  </si>
  <si>
    <t>施設名</t>
    <rPh sb="0" eb="2">
      <t>シセツ</t>
    </rPh>
    <rPh sb="2" eb="3">
      <t>メイ</t>
    </rPh>
    <phoneticPr fontId="5"/>
  </si>
  <si>
    <t>代表者職氏名</t>
    <rPh sb="0" eb="3">
      <t>ダイヒョウシャ</t>
    </rPh>
    <rPh sb="3" eb="4">
      <t>ショク</t>
    </rPh>
    <rPh sb="4" eb="6">
      <t>シメイ</t>
    </rPh>
    <phoneticPr fontId="5"/>
  </si>
  <si>
    <t>※施設等利用費請求金額の内訳となる認定子ども全員について記入</t>
    <phoneticPr fontId="5"/>
  </si>
  <si>
    <t>No.</t>
    <phoneticPr fontId="5"/>
  </si>
  <si>
    <t>認定子ども
氏名</t>
    <rPh sb="0" eb="2">
      <t>ニンテイ</t>
    </rPh>
    <rPh sb="2" eb="3">
      <t>コ</t>
    </rPh>
    <rPh sb="6" eb="8">
      <t>シメイ</t>
    </rPh>
    <phoneticPr fontId="5"/>
  </si>
  <si>
    <t>生年月日</t>
    <rPh sb="0" eb="4">
      <t>セイネンガッピ</t>
    </rPh>
    <phoneticPr fontId="5"/>
  </si>
  <si>
    <t>4月1日
の年齢</t>
    <rPh sb="1" eb="2">
      <t>ツキ</t>
    </rPh>
    <rPh sb="3" eb="4">
      <t>ニチ</t>
    </rPh>
    <rPh sb="6" eb="8">
      <t>ネンレイ</t>
    </rPh>
    <phoneticPr fontId="5"/>
  </si>
  <si>
    <t>新2・3号
認定
開始日</t>
    <rPh sb="0" eb="1">
      <t>シン</t>
    </rPh>
    <rPh sb="4" eb="5">
      <t>ゴウ</t>
    </rPh>
    <rPh sb="6" eb="8">
      <t>ニンテイ</t>
    </rPh>
    <rPh sb="9" eb="12">
      <t>カイシビ</t>
    </rPh>
    <phoneticPr fontId="5"/>
  </si>
  <si>
    <t>利用
日数</t>
    <rPh sb="0" eb="2">
      <t>リヨウ</t>
    </rPh>
    <rPh sb="3" eb="5">
      <t>ニッスウ</t>
    </rPh>
    <phoneticPr fontId="5"/>
  </si>
  <si>
    <t>実利用額
a</t>
    <rPh sb="0" eb="1">
      <t>ジツ</t>
    </rPh>
    <rPh sb="1" eb="3">
      <t>リヨウ</t>
    </rPh>
    <rPh sb="3" eb="4">
      <t>ガク</t>
    </rPh>
    <phoneticPr fontId="5"/>
  </si>
  <si>
    <t>限度額</t>
    <rPh sb="0" eb="2">
      <t>ゲンド</t>
    </rPh>
    <rPh sb="2" eb="3">
      <t>ガク</t>
    </rPh>
    <phoneticPr fontId="5"/>
  </si>
  <si>
    <t>請求額
（aとdのうち
小さい方)</t>
    <phoneticPr fontId="5"/>
  </si>
  <si>
    <t>上限額
b</t>
    <rPh sb="0" eb="2">
      <t>ジョウゲン</t>
    </rPh>
    <rPh sb="2" eb="3">
      <t>ガク</t>
    </rPh>
    <phoneticPr fontId="5"/>
  </si>
  <si>
    <t>450円
×日数
c</t>
    <rPh sb="3" eb="4">
      <t>エン</t>
    </rPh>
    <rPh sb="6" eb="8">
      <t>ニッスウ</t>
    </rPh>
    <phoneticPr fontId="5"/>
  </si>
  <si>
    <t>bとcのうち
小さい方
d</t>
    <phoneticPr fontId="5"/>
  </si>
  <si>
    <t>人数</t>
    <rPh sb="0" eb="2">
      <t>ニンズウ</t>
    </rPh>
    <phoneticPr fontId="5"/>
  </si>
  <si>
    <t>金額</t>
    <rPh sb="0" eb="2">
      <t>キンガク</t>
    </rPh>
    <phoneticPr fontId="5"/>
  </si>
  <si>
    <t>５歳</t>
    <rPh sb="1" eb="2">
      <t>サイ</t>
    </rPh>
    <phoneticPr fontId="5"/>
  </si>
  <si>
    <t>４歳</t>
    <rPh sb="1" eb="2">
      <t>サイ</t>
    </rPh>
    <phoneticPr fontId="5"/>
  </si>
  <si>
    <t>３歳</t>
    <rPh sb="1" eb="2">
      <t>サイ</t>
    </rPh>
    <phoneticPr fontId="5"/>
  </si>
  <si>
    <t>満３歳</t>
    <rPh sb="0" eb="1">
      <t>マン</t>
    </rPh>
    <rPh sb="2" eb="3">
      <t>サイ</t>
    </rPh>
    <phoneticPr fontId="5"/>
  </si>
  <si>
    <t>合計</t>
    <rPh sb="0" eb="2">
      <t>ゴウケイ</t>
    </rPh>
    <phoneticPr fontId="5"/>
  </si>
  <si>
    <t>請求人氏名</t>
    <rPh sb="0" eb="2">
      <t>セイキュウ</t>
    </rPh>
    <rPh sb="2" eb="3">
      <t>ヒト</t>
    </rPh>
    <rPh sb="3" eb="5">
      <t>シメイ</t>
    </rPh>
    <phoneticPr fontId="5"/>
  </si>
  <si>
    <t>←自動で入力されます。</t>
    <rPh sb="1" eb="3">
      <t>ジドウ</t>
    </rPh>
    <rPh sb="4" eb="6">
      <t>ニュウリョク</t>
    </rPh>
    <phoneticPr fontId="5"/>
  </si>
  <si>
    <t>鹿屋市共栄町20番１号</t>
    <phoneticPr fontId="5"/>
  </si>
  <si>
    <t>社会福祉法人　鹿屋福祉会</t>
    <phoneticPr fontId="5"/>
  </si>
  <si>
    <t>●●●幼稚園</t>
    <phoneticPr fontId="5"/>
  </si>
  <si>
    <t>理事長　鹿屋　太郎</t>
    <phoneticPr fontId="5"/>
  </si>
  <si>
    <t>普通</t>
    <rPh sb="0" eb="2">
      <t>フツウ</t>
    </rPh>
    <phoneticPr fontId="5"/>
  </si>
  <si>
    <t>口座名義</t>
    <phoneticPr fontId="5"/>
  </si>
  <si>
    <t>社会福祉法人　鹿屋福祉会　理事長　鹿屋太郎</t>
    <phoneticPr fontId="5"/>
  </si>
  <si>
    <t>【令和６年</t>
    <rPh sb="1" eb="3">
      <t>レイワ</t>
    </rPh>
    <rPh sb="4" eb="5">
      <t>ネン</t>
    </rPh>
    <phoneticPr fontId="5"/>
  </si>
  <si>
    <t>月分】</t>
    <rPh sb="0" eb="1">
      <t>ガツ</t>
    </rPh>
    <rPh sb="1" eb="2">
      <t>ブン</t>
    </rPh>
    <phoneticPr fontId="5"/>
  </si>
  <si>
    <t>【　　　　月分】</t>
    <rPh sb="5" eb="6">
      <t>ガツ</t>
    </rPh>
    <rPh sb="6" eb="7">
      <t>ブン</t>
    </rPh>
    <phoneticPr fontId="5"/>
  </si>
  <si>
    <t>鹿屋</t>
    <rPh sb="0" eb="2">
      <t>カノヤ</t>
    </rPh>
    <phoneticPr fontId="5"/>
  </si>
  <si>
    <t>令和　年　月　日</t>
    <phoneticPr fontId="5"/>
  </si>
  <si>
    <r>
      <t>【　　</t>
    </r>
    <r>
      <rPr>
        <b/>
        <sz val="11"/>
        <color rgb="FFFF0000"/>
        <rFont val="ＭＳ ゴシック"/>
        <family val="3"/>
        <charset val="128"/>
      </rPr>
      <t>４</t>
    </r>
    <r>
      <rPr>
        <sz val="11"/>
        <color theme="1"/>
        <rFont val="ＭＳ ゴシック"/>
        <family val="3"/>
        <charset val="128"/>
      </rPr>
      <t>　月分】</t>
    </r>
    <rPh sb="5" eb="6">
      <t>ガツ</t>
    </rPh>
    <rPh sb="6" eb="7">
      <t>ブン</t>
    </rPh>
    <phoneticPr fontId="5"/>
  </si>
  <si>
    <t>○○　○○</t>
  </si>
  <si>
    <t>H○.○.○</t>
    <phoneticPr fontId="5"/>
  </si>
  <si>
    <t>R○.○.○</t>
  </si>
  <si>
    <t>R○.○.○</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</si>
</sst>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円&quot;"/>
    <numFmt numFmtId="177" formatCode="0_);[Red]\(0\)"/>
    <numFmt numFmtId="178" formatCode="[$-411]ge\.m\.d;@"/>
    <numFmt numFmtId="179" formatCode="[$-411]ggge&quot;年&quot;m&quot;月&quot;d&quot;日&quot;;@"/>
  </numFmts>
  <fonts count="26" x14ac:knownFonts="1">
    <font>
      <sz val="11"/>
      <color theme="1"/>
      <name val="游ゴシック"/>
      <family val="3"/>
      <charset val="128"/>
      <scheme val="minor"/>
    </font>
    <font>
      <sz val="11"/>
      <name val="ＭＳ Ｐゴシック"/>
      <family val="3"/>
      <charset val="128"/>
    </font>
    <font>
      <sz val="11"/>
      <color theme="1"/>
      <name val="游ゴシック"/>
      <family val="3"/>
      <charset val="128"/>
      <scheme val="minor"/>
    </font>
    <font>
      <sz val="12"/>
      <color theme="1"/>
      <name val="ＭＳ ゴシック"/>
      <family val="3"/>
      <charset val="128"/>
    </font>
    <font>
      <sz val="11"/>
      <color theme="1"/>
      <name val="ＭＳ 明朝"/>
      <family val="1"/>
      <charset val="128"/>
    </font>
    <font>
      <sz val="6"/>
      <name val="游ゴシック"/>
      <family val="3"/>
      <charset val="128"/>
      <scheme val="minor"/>
    </font>
    <font>
      <sz val="14"/>
      <color theme="1"/>
      <name val="ＭＳ 明朝"/>
      <family val="1"/>
      <charset val="128"/>
    </font>
    <font>
      <sz val="18"/>
      <color theme="1"/>
      <name val="ＭＳ 明朝"/>
      <family val="1"/>
      <charset val="128"/>
    </font>
    <font>
      <sz val="18"/>
      <color theme="1"/>
      <name val="ＭＳ ゴシック"/>
      <family val="3"/>
      <charset val="128"/>
    </font>
    <font>
      <sz val="11"/>
      <color rgb="FFFF0000"/>
      <name val="游ゴシック"/>
      <family val="3"/>
      <charset val="128"/>
      <scheme val="minor"/>
    </font>
    <font>
      <sz val="16"/>
      <color theme="1"/>
      <name val="ＭＳ ゴシック"/>
      <family val="3"/>
      <charset val="128"/>
    </font>
    <font>
      <sz val="11"/>
      <color theme="1"/>
      <name val="ＭＳ ゴシック"/>
      <family val="3"/>
      <charset val="128"/>
    </font>
    <font>
      <sz val="16"/>
      <color theme="1"/>
      <name val="ＭＳ 明朝"/>
      <family val="1"/>
      <charset val="128"/>
    </font>
    <font>
      <sz val="10"/>
      <color theme="1"/>
      <name val="ＭＳ 明朝"/>
      <family val="1"/>
      <charset val="128"/>
    </font>
    <font>
      <sz val="14"/>
      <color theme="1"/>
      <name val="ＭＳ ゴシック"/>
      <family val="3"/>
      <charset val="128"/>
    </font>
    <font>
      <sz val="9"/>
      <color theme="1"/>
      <name val="ＭＳ 明朝"/>
      <family val="1"/>
      <charset val="128"/>
    </font>
    <font>
      <sz val="10"/>
      <name val="ＭＳ 明朝"/>
      <family val="1"/>
      <charset val="128"/>
    </font>
    <font>
      <sz val="9"/>
      <name val="ＭＳ ゴシック"/>
      <family val="3"/>
      <charset val="128"/>
    </font>
    <font>
      <sz val="9"/>
      <name val="ＭＳ 明朝"/>
      <family val="1"/>
      <charset val="128"/>
    </font>
    <font>
      <sz val="9"/>
      <color theme="1"/>
      <name val="游ゴシック"/>
      <family val="3"/>
      <charset val="128"/>
      <scheme val="minor"/>
    </font>
    <font>
      <sz val="11"/>
      <color rgb="FFFF0000"/>
      <name val="ＭＳ ゴシック"/>
      <family val="3"/>
      <charset val="128"/>
    </font>
    <font>
      <b/>
      <sz val="14"/>
      <color rgb="FFFF0000"/>
      <name val="ＭＳ 明朝"/>
      <family val="1"/>
      <charset val="128"/>
    </font>
    <font>
      <b/>
      <sz val="11"/>
      <color rgb="FFFF0000"/>
      <name val="ＭＳ 明朝"/>
      <family val="1"/>
      <charset val="128"/>
    </font>
    <font>
      <b/>
      <sz val="11"/>
      <color rgb="FFFF0000"/>
      <name val="ＭＳ ゴシック"/>
      <family val="3"/>
      <charset val="128"/>
    </font>
    <font>
      <b/>
      <sz val="9"/>
      <color rgb="FFFF0000"/>
      <name val="ＭＳ 明朝"/>
      <family val="1"/>
      <charset val="128"/>
    </font>
    <font>
      <b/>
      <sz val="18"/>
      <color rgb="FFFF0000"/>
      <name val="ＭＳ 明朝"/>
      <family val="1"/>
      <charset val="128"/>
    </font>
  </fonts>
  <fills count="5">
    <fill>
      <patternFill patternType="none"/>
    </fill>
    <fill>
      <patternFill patternType="gray125"/>
    </fill>
    <fill>
      <patternFill patternType="solid">
        <fgColor theme="0" tint="-0.249977111117893"/>
        <bgColor indexed="64"/>
      </patternFill>
    </fill>
    <fill>
      <patternFill patternType="solid">
        <fgColor theme="4" tint="0.79998168889431442"/>
        <bgColor indexed="64"/>
      </patternFill>
    </fill>
    <fill>
      <patternFill patternType="lightDown">
        <fgColor rgb="FFFF0000"/>
        <bgColor auto="1"/>
      </patternFill>
    </fill>
  </fills>
  <borders count="15">
    <border>
      <left/>
      <right/>
      <top/>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8">
    <xf numFmtId="0" fontId="0" fillId="0" borderId="0"/>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1" fillId="0" borderId="0"/>
    <xf numFmtId="0" fontId="2" fillId="0" borderId="0"/>
    <xf numFmtId="0" fontId="2" fillId="0" borderId="0">
      <alignment vertical="center"/>
    </xf>
    <xf numFmtId="0" fontId="3" fillId="0" borderId="0">
      <alignment vertical="center"/>
    </xf>
    <xf numFmtId="38" fontId="2" fillId="0" borderId="0" applyFont="0" applyFill="0" applyBorder="0" applyAlignment="0" applyProtection="0">
      <alignment vertical="center"/>
    </xf>
  </cellStyleXfs>
  <cellXfs count="117">
    <xf numFmtId="0" fontId="0" fillId="0" borderId="0" xfId="0"/>
    <xf numFmtId="0" fontId="4" fillId="0" borderId="0" xfId="0" applyFont="1"/>
    <xf numFmtId="0" fontId="4" fillId="0" borderId="0" xfId="0" applyFont="1" applyAlignment="1"/>
    <xf numFmtId="0" fontId="4" fillId="0" borderId="0" xfId="0" applyFont="1" applyAlignment="1">
      <alignment horizontal="left"/>
    </xf>
    <xf numFmtId="0" fontId="4" fillId="0" borderId="3" xfId="0" applyFont="1" applyBorder="1" applyAlignment="1">
      <alignment horizontal="left" wrapText="1"/>
    </xf>
    <xf numFmtId="0" fontId="4" fillId="0" borderId="6" xfId="0" applyFont="1" applyBorder="1" applyAlignment="1">
      <alignment horizontal="left" wrapText="1"/>
    </xf>
    <xf numFmtId="0" fontId="4" fillId="0" borderId="1" xfId="0" applyFont="1" applyBorder="1" applyAlignment="1">
      <alignment shrinkToFit="1"/>
    </xf>
    <xf numFmtId="0" fontId="6" fillId="0" borderId="0" xfId="0" applyFont="1" applyAlignment="1"/>
    <xf numFmtId="0" fontId="6" fillId="0" borderId="0" xfId="0" applyFont="1" applyBorder="1" applyAlignment="1">
      <alignment horizontal="center"/>
    </xf>
    <xf numFmtId="0" fontId="9" fillId="0" borderId="0" xfId="0" applyFont="1"/>
    <xf numFmtId="0" fontId="6" fillId="0" borderId="7" xfId="0" applyFont="1" applyBorder="1" applyAlignment="1"/>
    <xf numFmtId="0" fontId="4" fillId="0" borderId="9" xfId="0" applyFont="1" applyBorder="1" applyAlignment="1">
      <alignment horizontal="center"/>
    </xf>
    <xf numFmtId="0" fontId="4" fillId="0" borderId="9" xfId="0" applyFont="1" applyBorder="1" applyAlignment="1">
      <alignment horizontal="center"/>
    </xf>
    <xf numFmtId="0" fontId="11" fillId="0" borderId="0" xfId="0" applyFont="1"/>
    <xf numFmtId="0" fontId="10" fillId="0" borderId="0" xfId="0" applyFont="1" applyAlignment="1">
      <alignment vertical="center"/>
    </xf>
    <xf numFmtId="0" fontId="10" fillId="0" borderId="0" xfId="0" applyFont="1" applyAlignment="1">
      <alignment horizontal="right" vertical="center"/>
    </xf>
    <xf numFmtId="0" fontId="10" fillId="0" borderId="0" xfId="0" applyFont="1" applyFill="1" applyAlignment="1">
      <alignment vertical="center"/>
    </xf>
    <xf numFmtId="0" fontId="4" fillId="0" borderId="0" xfId="0" applyFont="1" applyAlignment="1">
      <alignment horizontal="center" vertical="center"/>
    </xf>
    <xf numFmtId="0" fontId="12" fillId="0" borderId="0" xfId="0" applyFont="1" applyAlignment="1">
      <alignment vertical="center"/>
    </xf>
    <xf numFmtId="0" fontId="12" fillId="0" borderId="0" xfId="0" applyFont="1" applyFill="1" applyAlignment="1">
      <alignment vertical="center"/>
    </xf>
    <xf numFmtId="0" fontId="12" fillId="0" borderId="0" xfId="0" applyFont="1" applyAlignment="1">
      <alignment horizontal="right" vertical="center"/>
    </xf>
    <xf numFmtId="0" fontId="4" fillId="0" borderId="0" xfId="0" applyFont="1" applyAlignment="1">
      <alignment vertical="center"/>
    </xf>
    <xf numFmtId="38" fontId="14" fillId="0" borderId="7" xfId="7" applyFont="1" applyBorder="1" applyAlignment="1">
      <alignment vertical="center"/>
    </xf>
    <xf numFmtId="0" fontId="18" fillId="0" borderId="9" xfId="0" applyFont="1" applyBorder="1" applyAlignment="1">
      <alignment horizontal="center" vertical="center" wrapText="1"/>
    </xf>
    <xf numFmtId="0" fontId="19" fillId="0" borderId="0" xfId="0" applyFont="1" applyAlignment="1">
      <alignment horizontal="center" vertical="center"/>
    </xf>
    <xf numFmtId="0" fontId="15" fillId="3" borderId="9" xfId="0" applyFont="1" applyFill="1" applyBorder="1"/>
    <xf numFmtId="57" fontId="15" fillId="3" borderId="9" xfId="0" applyNumberFormat="1" applyFont="1" applyFill="1" applyBorder="1"/>
    <xf numFmtId="177" fontId="15" fillId="3" borderId="9" xfId="0" applyNumberFormat="1" applyFont="1" applyFill="1" applyBorder="1"/>
    <xf numFmtId="178" fontId="15" fillId="3" borderId="9" xfId="0" applyNumberFormat="1" applyFont="1" applyFill="1" applyBorder="1"/>
    <xf numFmtId="38" fontId="15" fillId="3" borderId="9" xfId="7" applyFont="1" applyFill="1" applyBorder="1" applyAlignment="1"/>
    <xf numFmtId="38" fontId="18" fillId="0" borderId="9" xfId="7" applyFont="1" applyBorder="1" applyAlignment="1">
      <alignment horizontal="right"/>
    </xf>
    <xf numFmtId="38" fontId="18" fillId="0" borderId="9" xfId="7" applyFont="1" applyBorder="1" applyAlignment="1"/>
    <xf numFmtId="38" fontId="17" fillId="0" borderId="9" xfId="7" applyFont="1" applyBorder="1" applyAlignment="1">
      <alignment horizontal="right"/>
    </xf>
    <xf numFmtId="0" fontId="19" fillId="0" borderId="0" xfId="0" applyFont="1"/>
    <xf numFmtId="0" fontId="13" fillId="4" borderId="13" xfId="0" applyFont="1" applyFill="1" applyBorder="1"/>
    <xf numFmtId="0" fontId="4" fillId="4" borderId="14" xfId="0" applyFont="1" applyFill="1" applyBorder="1"/>
    <xf numFmtId="177" fontId="4" fillId="4" borderId="14" xfId="0" applyNumberFormat="1" applyFont="1" applyFill="1" applyBorder="1"/>
    <xf numFmtId="0" fontId="4" fillId="4" borderId="14" xfId="0" applyFont="1" applyFill="1" applyBorder="1" applyAlignment="1">
      <alignment horizontal="right"/>
    </xf>
    <xf numFmtId="38" fontId="11" fillId="4" borderId="10" xfId="7" applyFont="1" applyFill="1" applyBorder="1" applyAlignment="1">
      <alignment horizontal="right"/>
    </xf>
    <xf numFmtId="0" fontId="13" fillId="0" borderId="0" xfId="0" applyFont="1"/>
    <xf numFmtId="177" fontId="4" fillId="0" borderId="0" xfId="0" applyNumberFormat="1" applyFont="1"/>
    <xf numFmtId="0" fontId="4" fillId="0" borderId="0" xfId="0" applyFont="1" applyAlignment="1">
      <alignment horizontal="right"/>
    </xf>
    <xf numFmtId="38" fontId="4" fillId="0" borderId="9" xfId="7" applyFont="1" applyBorder="1" applyAlignment="1"/>
    <xf numFmtId="38" fontId="4" fillId="0" borderId="9" xfId="0" applyNumberFormat="1" applyFont="1" applyBorder="1"/>
    <xf numFmtId="38" fontId="11" fillId="0" borderId="0" xfId="7" applyFont="1" applyAlignment="1">
      <alignment horizontal="right"/>
    </xf>
    <xf numFmtId="0" fontId="0" fillId="0" borderId="0" xfId="0" applyAlignment="1">
      <alignment horizontal="center"/>
    </xf>
    <xf numFmtId="0" fontId="20" fillId="0" borderId="0" xfId="0" applyFont="1"/>
    <xf numFmtId="0" fontId="4" fillId="0" borderId="0" xfId="0" applyFont="1" applyAlignment="1">
      <alignment horizontal="left"/>
    </xf>
    <xf numFmtId="0" fontId="4" fillId="0" borderId="0" xfId="0" applyFont="1" applyAlignment="1">
      <alignment horizontal="center" vertical="center"/>
    </xf>
    <xf numFmtId="0" fontId="6" fillId="0" borderId="0" xfId="0" applyFont="1" applyFill="1" applyAlignment="1"/>
    <xf numFmtId="0" fontId="11" fillId="0" borderId="0" xfId="0" applyFont="1" applyAlignment="1"/>
    <xf numFmtId="0" fontId="21" fillId="0" borderId="0" xfId="0" applyFont="1" applyFill="1" applyAlignment="1"/>
    <xf numFmtId="0" fontId="24" fillId="3" borderId="9" xfId="0" applyFont="1" applyFill="1" applyBorder="1"/>
    <xf numFmtId="57" fontId="24" fillId="3" borderId="9" xfId="0" applyNumberFormat="1" applyFont="1" applyFill="1" applyBorder="1"/>
    <xf numFmtId="177" fontId="24" fillId="3" borderId="9" xfId="0" applyNumberFormat="1" applyFont="1" applyFill="1" applyBorder="1"/>
    <xf numFmtId="178" fontId="24" fillId="3" borderId="9" xfId="0" applyNumberFormat="1" applyFont="1" applyFill="1" applyBorder="1"/>
    <xf numFmtId="38" fontId="24" fillId="3" borderId="9" xfId="7" applyFont="1" applyFill="1" applyBorder="1" applyAlignment="1"/>
    <xf numFmtId="0" fontId="4" fillId="0" borderId="0" xfId="0" applyFont="1" applyAlignment="1">
      <alignment horizontal="left" shrinkToFit="1"/>
    </xf>
    <xf numFmtId="0" fontId="4" fillId="2" borderId="11" xfId="0" applyFont="1" applyFill="1" applyBorder="1" applyAlignment="1">
      <alignment horizontal="center" vertical="center"/>
    </xf>
    <xf numFmtId="0" fontId="4" fillId="0" borderId="11" xfId="0" applyFont="1" applyBorder="1" applyAlignment="1">
      <alignment horizontal="center" vertical="center"/>
    </xf>
    <xf numFmtId="0" fontId="4" fillId="0" borderId="9" xfId="0" applyFont="1" applyBorder="1" applyAlignment="1">
      <alignment horizontal="center" vertical="center"/>
    </xf>
    <xf numFmtId="0" fontId="4" fillId="0" borderId="5" xfId="0" applyFont="1" applyBorder="1" applyAlignment="1">
      <alignment horizontal="center" shrinkToFit="1"/>
    </xf>
    <xf numFmtId="0" fontId="4" fillId="0" borderId="0" xfId="0" applyFont="1" applyBorder="1" applyAlignment="1">
      <alignment horizontal="center" shrinkToFit="1"/>
    </xf>
    <xf numFmtId="0" fontId="4" fillId="0" borderId="8" xfId="0" applyFont="1" applyBorder="1" applyAlignment="1">
      <alignment horizontal="center" shrinkToFit="1"/>
    </xf>
    <xf numFmtId="0" fontId="4" fillId="0" borderId="2" xfId="0" applyFont="1" applyBorder="1" applyAlignment="1">
      <alignment horizontal="center" shrinkToFit="1"/>
    </xf>
    <xf numFmtId="0" fontId="4" fillId="2" borderId="10"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4" fillId="0" borderId="7" xfId="0" applyFont="1" applyBorder="1" applyAlignment="1">
      <alignment horizontal="center" shrinkToFi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2" borderId="12" xfId="0" applyFont="1" applyFill="1" applyBorder="1" applyAlignment="1">
      <alignment horizontal="center"/>
    </xf>
    <xf numFmtId="0" fontId="8" fillId="0" borderId="0" xfId="0" applyFont="1" applyAlignment="1">
      <alignment horizontal="center"/>
    </xf>
    <xf numFmtId="0" fontId="4" fillId="0" borderId="0" xfId="0" applyFont="1" applyBorder="1" applyAlignment="1">
      <alignment horizontal="left" wrapText="1"/>
    </xf>
    <xf numFmtId="0" fontId="4" fillId="0" borderId="2" xfId="0" applyFont="1" applyBorder="1" applyAlignment="1">
      <alignment horizontal="left" wrapText="1"/>
    </xf>
    <xf numFmtId="0" fontId="4" fillId="0" borderId="7" xfId="0" applyFont="1" applyBorder="1" applyAlignment="1">
      <alignment horizontal="left" wrapText="1"/>
    </xf>
    <xf numFmtId="0" fontId="4" fillId="0" borderId="1" xfId="0" applyFont="1" applyBorder="1" applyAlignment="1">
      <alignment horizontal="left" wrapText="1"/>
    </xf>
    <xf numFmtId="0" fontId="6" fillId="0" borderId="7" xfId="0" applyFont="1" applyBorder="1" applyAlignment="1">
      <alignment horizontal="center"/>
    </xf>
    <xf numFmtId="179" fontId="4" fillId="0" borderId="0" xfId="0" applyNumberFormat="1" applyFont="1" applyFill="1" applyAlignment="1">
      <alignment horizontal="left"/>
    </xf>
    <xf numFmtId="0" fontId="4" fillId="0" borderId="4" xfId="0" applyFont="1" applyBorder="1" applyAlignment="1">
      <alignment horizontal="left" wrapText="1"/>
    </xf>
    <xf numFmtId="0" fontId="4" fillId="0" borderId="5" xfId="0" applyFont="1" applyBorder="1" applyAlignment="1">
      <alignment horizontal="left" wrapText="1"/>
    </xf>
    <xf numFmtId="0" fontId="4" fillId="0" borderId="8" xfId="0" applyFont="1" applyBorder="1" applyAlignment="1">
      <alignment horizontal="left" wrapText="1"/>
    </xf>
    <xf numFmtId="176" fontId="7" fillId="0" borderId="7" xfId="7" applyNumberFormat="1" applyFont="1" applyFill="1" applyBorder="1" applyAlignment="1">
      <alignment horizontal="center"/>
    </xf>
    <xf numFmtId="0" fontId="4" fillId="0" borderId="0" xfId="0" applyFont="1" applyAlignment="1">
      <alignment horizontal="left"/>
    </xf>
    <xf numFmtId="0" fontId="4" fillId="0" borderId="0" xfId="0" applyFont="1" applyAlignment="1">
      <alignment horizontal="left" vertical="center"/>
    </xf>
    <xf numFmtId="0" fontId="10" fillId="0" borderId="0" xfId="0" applyFont="1" applyAlignment="1">
      <alignment horizontal="center" vertical="center"/>
    </xf>
    <xf numFmtId="0" fontId="4" fillId="0" borderId="0" xfId="0" applyFont="1" applyAlignment="1">
      <alignment horizontal="center" vertical="center"/>
    </xf>
    <xf numFmtId="0" fontId="4" fillId="3" borderId="0" xfId="0" applyFont="1" applyFill="1" applyAlignment="1">
      <alignment horizontal="center" vertical="center"/>
    </xf>
    <xf numFmtId="0" fontId="11" fillId="3" borderId="0" xfId="0" applyFont="1" applyFill="1" applyAlignment="1">
      <alignment horizontal="center"/>
    </xf>
    <xf numFmtId="0" fontId="13" fillId="0" borderId="7" xfId="0" applyFont="1" applyBorder="1" applyAlignment="1">
      <alignment horizontal="left"/>
    </xf>
    <xf numFmtId="0" fontId="15" fillId="3" borderId="9" xfId="0" applyFont="1" applyFill="1" applyBorder="1" applyAlignment="1">
      <alignment horizontal="center" vertical="center"/>
    </xf>
    <xf numFmtId="0" fontId="15" fillId="3" borderId="9" xfId="0" applyFont="1" applyFill="1" applyBorder="1" applyAlignment="1">
      <alignment horizontal="center" vertical="center" wrapText="1"/>
    </xf>
    <xf numFmtId="177" fontId="15" fillId="3" borderId="9" xfId="0" applyNumberFormat="1" applyFont="1" applyFill="1" applyBorder="1" applyAlignment="1">
      <alignment horizontal="center" vertical="center" wrapText="1"/>
    </xf>
    <xf numFmtId="177" fontId="15" fillId="3" borderId="12" xfId="0" applyNumberFormat="1" applyFont="1" applyFill="1" applyBorder="1" applyAlignment="1">
      <alignment horizontal="center" vertical="center" wrapText="1"/>
    </xf>
    <xf numFmtId="177" fontId="15" fillId="3" borderId="11" xfId="0" applyNumberFormat="1" applyFont="1" applyFill="1" applyBorder="1" applyAlignment="1">
      <alignment horizontal="center" vertical="center" wrapText="1"/>
    </xf>
    <xf numFmtId="38" fontId="4" fillId="0" borderId="9" xfId="7" applyFont="1" applyBorder="1" applyAlignment="1">
      <alignment horizontal="right"/>
    </xf>
    <xf numFmtId="0" fontId="16" fillId="0" borderId="13" xfId="0" applyFont="1" applyBorder="1" applyAlignment="1">
      <alignment horizontal="center" wrapText="1"/>
    </xf>
    <xf numFmtId="0" fontId="16" fillId="0" borderId="14" xfId="0" applyFont="1" applyBorder="1" applyAlignment="1">
      <alignment horizontal="center"/>
    </xf>
    <xf numFmtId="0" fontId="16" fillId="0" borderId="10" xfId="0" applyFont="1" applyBorder="1" applyAlignment="1">
      <alignment horizontal="center"/>
    </xf>
    <xf numFmtId="38" fontId="17" fillId="0" borderId="9" xfId="7" applyFont="1" applyBorder="1" applyAlignment="1">
      <alignment horizontal="center" vertical="center" wrapText="1"/>
    </xf>
    <xf numFmtId="38" fontId="4" fillId="0" borderId="9" xfId="7" applyFont="1" applyBorder="1" applyAlignment="1">
      <alignment horizontal="center"/>
    </xf>
    <xf numFmtId="0" fontId="22" fillId="0" borderId="11" xfId="0" applyFont="1" applyBorder="1" applyAlignment="1">
      <alignment horizontal="center" vertical="center"/>
    </xf>
    <xf numFmtId="0" fontId="22" fillId="0" borderId="9" xfId="0" applyFont="1" applyBorder="1" applyAlignment="1">
      <alignment horizontal="center" vertical="center"/>
    </xf>
    <xf numFmtId="0" fontId="22" fillId="0" borderId="4" xfId="0" applyFont="1" applyBorder="1" applyAlignment="1">
      <alignment horizontal="center" vertical="center"/>
    </xf>
    <xf numFmtId="0" fontId="22" fillId="0" borderId="5" xfId="0" applyFont="1" applyBorder="1" applyAlignment="1">
      <alignment horizontal="center" vertical="center"/>
    </xf>
    <xf numFmtId="0" fontId="22" fillId="0" borderId="3" xfId="0" applyFont="1" applyBorder="1" applyAlignment="1">
      <alignment horizontal="center" vertical="center"/>
    </xf>
    <xf numFmtId="0" fontId="22" fillId="0" borderId="0"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0" xfId="0" applyFont="1" applyAlignment="1">
      <alignment horizontal="left"/>
    </xf>
    <xf numFmtId="176" fontId="25" fillId="0" borderId="7" xfId="7" applyNumberFormat="1" applyFont="1" applyFill="1" applyBorder="1" applyAlignment="1">
      <alignment horizontal="center"/>
    </xf>
    <xf numFmtId="179" fontId="22" fillId="0" borderId="0" xfId="0" applyNumberFormat="1" applyFont="1" applyFill="1" applyAlignment="1">
      <alignment horizontal="left"/>
    </xf>
    <xf numFmtId="58" fontId="22" fillId="3" borderId="0" xfId="0" applyNumberFormat="1" applyFont="1" applyFill="1" applyAlignment="1">
      <alignment horizontal="center" vertical="center"/>
    </xf>
    <xf numFmtId="0" fontId="22" fillId="3" borderId="0" xfId="0" applyFont="1" applyFill="1" applyAlignment="1">
      <alignment horizontal="center" vertical="center"/>
    </xf>
  </cellXfs>
  <cellStyles count="8">
    <cellStyle name="桁区切り" xfId="7" builtinId="6"/>
    <cellStyle name="桁区切り 2" xfId="1" xr:uid="{00000000-0005-0000-0000-000001000000}"/>
    <cellStyle name="桁区切り 3" xfId="2" xr:uid="{00000000-0005-0000-0000-000002000000}"/>
    <cellStyle name="標準" xfId="0" builtinId="0"/>
    <cellStyle name="標準 2" xfId="3" xr:uid="{00000000-0005-0000-0000-000004000000}"/>
    <cellStyle name="標準 2 2" xfId="4" xr:uid="{00000000-0005-0000-0000-000005000000}"/>
    <cellStyle name="標準 3" xfId="5" xr:uid="{00000000-0005-0000-0000-000006000000}"/>
    <cellStyle name="標準 4" xfId="6" xr:uid="{00000000-0005-0000-0000-000007000000}"/>
  </cellStyles>
  <dxfs count="2">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314325</xdr:colOff>
      <xdr:row>21</xdr:row>
      <xdr:rowOff>171450</xdr:rowOff>
    </xdr:from>
    <xdr:to>
      <xdr:col>5</xdr:col>
      <xdr:colOff>409575</xdr:colOff>
      <xdr:row>24</xdr:row>
      <xdr:rowOff>19050</xdr:rowOff>
    </xdr:to>
    <xdr:sp macro="" textlink="">
      <xdr:nvSpPr>
        <xdr:cNvPr id="2" name="楕円 1">
          <a:extLst>
            <a:ext uri="{FF2B5EF4-FFF2-40B4-BE49-F238E27FC236}">
              <a16:creationId xmlns:a16="http://schemas.microsoft.com/office/drawing/2014/main" id="{F8BEF869-AD09-4B97-809E-C982BF62D8E3}"/>
            </a:ext>
          </a:extLst>
        </xdr:cNvPr>
        <xdr:cNvSpPr/>
      </xdr:nvSpPr>
      <xdr:spPr>
        <a:xfrm>
          <a:off x="1457325" y="8324850"/>
          <a:ext cx="504825" cy="32385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847725</xdr:colOff>
      <xdr:row>21</xdr:row>
      <xdr:rowOff>200025</xdr:rowOff>
    </xdr:from>
    <xdr:to>
      <xdr:col>9</xdr:col>
      <xdr:colOff>47625</xdr:colOff>
      <xdr:row>24</xdr:row>
      <xdr:rowOff>47625</xdr:rowOff>
    </xdr:to>
    <xdr:sp macro="" textlink="">
      <xdr:nvSpPr>
        <xdr:cNvPr id="3" name="楕円 2">
          <a:extLst>
            <a:ext uri="{FF2B5EF4-FFF2-40B4-BE49-F238E27FC236}">
              <a16:creationId xmlns:a16="http://schemas.microsoft.com/office/drawing/2014/main" id="{7A11F986-F370-43E8-A5C9-7C6FCA670810}"/>
            </a:ext>
          </a:extLst>
        </xdr:cNvPr>
        <xdr:cNvSpPr/>
      </xdr:nvSpPr>
      <xdr:spPr>
        <a:xfrm>
          <a:off x="3381375" y="8353425"/>
          <a:ext cx="504825" cy="32385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15</xdr:col>
      <xdr:colOff>419100</xdr:colOff>
      <xdr:row>4</xdr:row>
      <xdr:rowOff>0</xdr:rowOff>
    </xdr:from>
    <xdr:to>
      <xdr:col>19</xdr:col>
      <xdr:colOff>440871</xdr:colOff>
      <xdr:row>5</xdr:row>
      <xdr:rowOff>219075</xdr:rowOff>
    </xdr:to>
    <xdr:sp macro="" textlink="">
      <xdr:nvSpPr>
        <xdr:cNvPr id="4" name="テキスト ボックス 3">
          <a:extLst>
            <a:ext uri="{FF2B5EF4-FFF2-40B4-BE49-F238E27FC236}">
              <a16:creationId xmlns:a16="http://schemas.microsoft.com/office/drawing/2014/main" id="{8F967C55-E31E-468D-BE52-2ABC4362FBD5}"/>
            </a:ext>
          </a:extLst>
        </xdr:cNvPr>
        <xdr:cNvSpPr txBox="1"/>
      </xdr:nvSpPr>
      <xdr:spPr>
        <a:xfrm>
          <a:off x="7334250" y="1552575"/>
          <a:ext cx="2764971" cy="457200"/>
        </a:xfrm>
        <a:prstGeom prst="rect">
          <a:avLst/>
        </a:prstGeom>
        <a:solidFill>
          <a:schemeClr val="bg1"/>
        </a:solidFill>
        <a:ln w="9525" cmpd="sng">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pPr algn="l" rtl="0">
            <a:lnSpc>
              <a:spcPts val="1700"/>
            </a:lnSpc>
            <a:defRPr sz="1000"/>
          </a:pPr>
          <a:r>
            <a:rPr lang="ja-JP" altLang="en-US" sz="1100" b="1" i="0" u="none" baseline="0">
              <a:solidFill>
                <a:srgbClr val="0070C0"/>
              </a:solidFill>
              <a:latin typeface="ＭＳ Ｐゴシック"/>
              <a:ea typeface="ＭＳ Ｐゴシック"/>
            </a:rPr>
            <a:t>※</a:t>
          </a:r>
          <a:r>
            <a:rPr lang="ja-JP" altLang="en-US" sz="1100" b="1" i="0" u="none" baseline="0">
              <a:solidFill>
                <a:srgbClr val="0070C0"/>
              </a:solidFill>
              <a:latin typeface="游ゴシック"/>
              <a:ea typeface="游ゴシック"/>
            </a:rPr>
            <a:t>水色のセルは必ず入力してください。</a:t>
          </a:r>
          <a:endParaRPr lang="ja-JP" altLang="en-US" sz="1100" b="1" i="0" u="none" baseline="0">
            <a:solidFill>
              <a:srgbClr val="0070C0"/>
            </a:solidFill>
            <a:latin typeface="Calibri"/>
            <a:ea typeface="游ゴシック"/>
            <a:cs typeface="Calibri"/>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135590</xdr:colOff>
      <xdr:row>31</xdr:row>
      <xdr:rowOff>22410</xdr:rowOff>
    </xdr:from>
    <xdr:to>
      <xdr:col>14</xdr:col>
      <xdr:colOff>611841</xdr:colOff>
      <xdr:row>35</xdr:row>
      <xdr:rowOff>44822</xdr:rowOff>
    </xdr:to>
    <xdr:sp macro="" textlink="">
      <xdr:nvSpPr>
        <xdr:cNvPr id="2" name="吹き出し: 左矢印 1">
          <a:extLst>
            <a:ext uri="{FF2B5EF4-FFF2-40B4-BE49-F238E27FC236}">
              <a16:creationId xmlns:a16="http://schemas.microsoft.com/office/drawing/2014/main" id="{F778B42E-3380-43BA-9D76-274006FAEA7E}"/>
            </a:ext>
          </a:extLst>
        </xdr:cNvPr>
        <xdr:cNvSpPr/>
      </xdr:nvSpPr>
      <xdr:spPr>
        <a:xfrm>
          <a:off x="6769472" y="7115734"/>
          <a:ext cx="2526928" cy="750794"/>
        </a:xfrm>
        <a:prstGeom prst="leftArrowCallout">
          <a:avLst>
            <a:gd name="adj1" fmla="val 8530"/>
            <a:gd name="adj2" fmla="val 14412"/>
            <a:gd name="adj3" fmla="val 25000"/>
            <a:gd name="adj4" fmla="val 83992"/>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行を追加するときは、この行より上で行をコピー・挿入してください。</a:t>
          </a:r>
        </a:p>
      </xdr:txBody>
    </xdr:sp>
    <xdr:clientData/>
  </xdr:twoCellAnchor>
  <xdr:twoCellAnchor>
    <xdr:from>
      <xdr:col>11</xdr:col>
      <xdr:colOff>135592</xdr:colOff>
      <xdr:row>37</xdr:row>
      <xdr:rowOff>188818</xdr:rowOff>
    </xdr:from>
    <xdr:to>
      <xdr:col>14</xdr:col>
      <xdr:colOff>611843</xdr:colOff>
      <xdr:row>41</xdr:row>
      <xdr:rowOff>172570</xdr:rowOff>
    </xdr:to>
    <xdr:sp macro="" textlink="">
      <xdr:nvSpPr>
        <xdr:cNvPr id="3" name="吹き出し: 左矢印 2">
          <a:extLst>
            <a:ext uri="{FF2B5EF4-FFF2-40B4-BE49-F238E27FC236}">
              <a16:creationId xmlns:a16="http://schemas.microsoft.com/office/drawing/2014/main" id="{5EFEC4BE-26E5-4DF4-8A2C-87EEB04A93B3}"/>
            </a:ext>
          </a:extLst>
        </xdr:cNvPr>
        <xdr:cNvSpPr/>
      </xdr:nvSpPr>
      <xdr:spPr>
        <a:xfrm>
          <a:off x="6769474" y="8615642"/>
          <a:ext cx="2526928" cy="925046"/>
        </a:xfrm>
        <a:prstGeom prst="leftArrowCallout">
          <a:avLst>
            <a:gd name="adj1" fmla="val 8530"/>
            <a:gd name="adj2" fmla="val 14412"/>
            <a:gd name="adj3" fmla="val 25000"/>
            <a:gd name="adj4" fmla="val 83992"/>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自動で計算・入力されますので、計算式を消さないでください。</a:t>
          </a:r>
        </a:p>
      </xdr:txBody>
    </xdr:sp>
    <xdr:clientData/>
  </xdr:twoCellAnchor>
  <xdr:twoCellAnchor>
    <xdr:from>
      <xdr:col>11</xdr:col>
      <xdr:colOff>324972</xdr:colOff>
      <xdr:row>11</xdr:row>
      <xdr:rowOff>33617</xdr:rowOff>
    </xdr:from>
    <xdr:to>
      <xdr:col>15</xdr:col>
      <xdr:colOff>333936</xdr:colOff>
      <xdr:row>23</xdr:row>
      <xdr:rowOff>179295</xdr:rowOff>
    </xdr:to>
    <xdr:sp macro="" textlink="">
      <xdr:nvSpPr>
        <xdr:cNvPr id="5" name="テキスト ボックス 4">
          <a:extLst>
            <a:ext uri="{FF2B5EF4-FFF2-40B4-BE49-F238E27FC236}">
              <a16:creationId xmlns:a16="http://schemas.microsoft.com/office/drawing/2014/main" id="{68CC316C-4107-4FF9-B74B-7A5A3B9457C4}"/>
            </a:ext>
          </a:extLst>
        </xdr:cNvPr>
        <xdr:cNvSpPr txBox="1"/>
      </xdr:nvSpPr>
      <xdr:spPr>
        <a:xfrm>
          <a:off x="6958854" y="2622176"/>
          <a:ext cx="2743200" cy="3036795"/>
        </a:xfrm>
        <a:prstGeom prst="rect">
          <a:avLst/>
        </a:prstGeom>
        <a:solidFill>
          <a:schemeClr val="bg1"/>
        </a:solidFill>
        <a:ln w="9525" cmpd="sng">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pPr algn="l" rtl="0">
            <a:lnSpc>
              <a:spcPts val="1700"/>
            </a:lnSpc>
            <a:defRPr sz="1000"/>
          </a:pPr>
          <a:r>
            <a:rPr lang="ja-JP" altLang="en-US" sz="1100" b="1" i="0" u="none" baseline="0">
              <a:solidFill>
                <a:srgbClr val="0070C0"/>
              </a:solidFill>
              <a:latin typeface="ＭＳ Ｐゴシック"/>
              <a:ea typeface="ＭＳ Ｐゴシック"/>
            </a:rPr>
            <a:t>※</a:t>
          </a:r>
          <a:r>
            <a:rPr lang="ja-JP" altLang="en-US" sz="1100" b="1" i="0" u="none" baseline="0">
              <a:solidFill>
                <a:srgbClr val="0070C0"/>
              </a:solidFill>
              <a:latin typeface="游ゴシック"/>
              <a:ea typeface="游ゴシック"/>
            </a:rPr>
            <a:t>水色のセルは必ず入力してください。</a:t>
          </a:r>
          <a:endParaRPr lang="ja-JP" altLang="en-US" sz="1100" b="1" i="0" u="none" baseline="0">
            <a:solidFill>
              <a:srgbClr val="0070C0"/>
            </a:solidFill>
            <a:latin typeface="Calibri"/>
            <a:ea typeface="游ゴシック"/>
            <a:cs typeface="Calibri"/>
          </a:endParaRPr>
        </a:p>
        <a:p>
          <a:pPr algn="l" rtl="0">
            <a:defRPr sz="1000"/>
          </a:pPr>
          <a:r>
            <a:rPr lang="ja-JP" altLang="en-US" sz="1100" b="1" i="0" u="sng" baseline="0">
              <a:solidFill>
                <a:srgbClr val="0070C0"/>
              </a:solidFill>
              <a:latin typeface="ＭＳ Ｐゴシック"/>
              <a:ea typeface="ＭＳ Ｐゴシック"/>
            </a:rPr>
            <a:t>※</a:t>
          </a:r>
          <a:r>
            <a:rPr lang="ja-JP" altLang="en-US" sz="1100" b="1" i="0" u="sng" baseline="0">
              <a:solidFill>
                <a:srgbClr val="0070C0"/>
              </a:solidFill>
              <a:latin typeface="游ゴシック"/>
              <a:ea typeface="游ゴシック"/>
            </a:rPr>
            <a:t>色のついていないセルは自動で計算</a:t>
          </a:r>
          <a:endParaRPr lang="ja-JP" altLang="en-US" sz="1100" b="1" i="0" u="sng" baseline="0">
            <a:solidFill>
              <a:srgbClr val="0070C0"/>
            </a:solidFill>
            <a:latin typeface="Calibri"/>
            <a:ea typeface="游ゴシック"/>
            <a:cs typeface="Calibri"/>
          </a:endParaRPr>
        </a:p>
        <a:p>
          <a:pPr algn="l" rtl="0">
            <a:lnSpc>
              <a:spcPts val="1700"/>
            </a:lnSpc>
            <a:defRPr sz="1000"/>
          </a:pPr>
          <a:r>
            <a:rPr lang="ja-JP" altLang="en-US" sz="1100" b="1" i="0" u="sng" baseline="0">
              <a:solidFill>
                <a:srgbClr val="0070C0"/>
              </a:solidFill>
              <a:latin typeface="Calibri"/>
              <a:cs typeface="Calibri"/>
            </a:rPr>
            <a:t>    </a:t>
          </a:r>
          <a:r>
            <a:rPr lang="ja-JP" altLang="en-US" sz="1100" b="1" i="0" u="sng" baseline="0">
              <a:solidFill>
                <a:srgbClr val="0070C0"/>
              </a:solidFill>
              <a:latin typeface="游ゴシック"/>
              <a:ea typeface="游ゴシック"/>
              <a:cs typeface="Calibri"/>
            </a:rPr>
            <a:t>されるよう計算式が入力されていま</a:t>
          </a:r>
          <a:endParaRPr lang="ja-JP" altLang="en-US" sz="1100" b="1" i="0" u="sng" baseline="0">
            <a:solidFill>
              <a:srgbClr val="0070C0"/>
            </a:solidFill>
            <a:latin typeface="Calibri"/>
            <a:ea typeface="游ゴシック"/>
            <a:cs typeface="Calibri"/>
          </a:endParaRPr>
        </a:p>
        <a:p>
          <a:pPr algn="l" rtl="0">
            <a:lnSpc>
              <a:spcPts val="1700"/>
            </a:lnSpc>
            <a:defRPr sz="1000"/>
          </a:pPr>
          <a:r>
            <a:rPr lang="ja-JP" altLang="en-US" sz="1100" b="1" i="0" u="sng" baseline="0">
              <a:solidFill>
                <a:srgbClr val="0070C0"/>
              </a:solidFill>
              <a:latin typeface="Calibri"/>
              <a:cs typeface="Calibri"/>
            </a:rPr>
            <a:t>    </a:t>
          </a:r>
          <a:r>
            <a:rPr lang="ja-JP" altLang="en-US" sz="1100" b="1" i="0" u="sng" baseline="0">
              <a:solidFill>
                <a:srgbClr val="0070C0"/>
              </a:solidFill>
              <a:latin typeface="游ゴシック"/>
              <a:ea typeface="游ゴシック"/>
              <a:cs typeface="Calibri"/>
            </a:rPr>
            <a:t>すので、計算式を消さないよう注意</a:t>
          </a:r>
          <a:endParaRPr lang="ja-JP" altLang="en-US" sz="1100" b="1" i="0" u="sng" baseline="0">
            <a:solidFill>
              <a:srgbClr val="0070C0"/>
            </a:solidFill>
            <a:latin typeface="Calibri"/>
            <a:ea typeface="游ゴシック"/>
            <a:cs typeface="Calibri"/>
          </a:endParaRPr>
        </a:p>
        <a:p>
          <a:pPr algn="l" rtl="0">
            <a:defRPr sz="1000"/>
          </a:pPr>
          <a:r>
            <a:rPr lang="ja-JP" altLang="en-US" sz="1100" b="1" i="0" u="sng" baseline="0">
              <a:solidFill>
                <a:srgbClr val="0070C0"/>
              </a:solidFill>
              <a:latin typeface="Calibri"/>
              <a:cs typeface="Calibri"/>
            </a:rPr>
            <a:t>    </a:t>
          </a:r>
          <a:r>
            <a:rPr lang="ja-JP" altLang="en-US" sz="1100" b="1" i="0" u="sng" baseline="0">
              <a:solidFill>
                <a:srgbClr val="0070C0"/>
              </a:solidFill>
              <a:latin typeface="游ゴシック"/>
              <a:ea typeface="游ゴシック"/>
              <a:cs typeface="Calibri"/>
            </a:rPr>
            <a:t>してください。</a:t>
          </a:r>
          <a:endParaRPr lang="ja-JP" altLang="en-US" sz="1100" b="1" i="0" u="sng" baseline="0">
            <a:solidFill>
              <a:srgbClr val="0070C0"/>
            </a:solidFill>
            <a:latin typeface="Calibri"/>
            <a:ea typeface="游ゴシック"/>
            <a:cs typeface="Calibri"/>
          </a:endParaRPr>
        </a:p>
        <a:p>
          <a:pPr algn="l" rtl="0">
            <a:lnSpc>
              <a:spcPts val="1700"/>
            </a:lnSpc>
            <a:defRPr sz="1000"/>
          </a:pPr>
          <a:r>
            <a:rPr lang="ja-JP" altLang="en-US" sz="1100" b="0" i="0" u="none" baseline="0">
              <a:solidFill>
                <a:srgbClr val="FF0000"/>
              </a:solidFill>
              <a:latin typeface="ＭＳ Ｐゴシック"/>
              <a:ea typeface="ＭＳ Ｐゴシック"/>
            </a:rPr>
            <a:t>※</a:t>
          </a:r>
          <a:r>
            <a:rPr lang="ja-JP" altLang="en-US" sz="1100" b="0" i="0" u="none" baseline="0">
              <a:solidFill>
                <a:srgbClr val="FF0000"/>
              </a:solidFill>
              <a:latin typeface="游ゴシック"/>
              <a:ea typeface="游ゴシック"/>
            </a:rPr>
            <a:t>行を追加するときは必ず計算式をコ</a:t>
          </a:r>
          <a:endParaRPr lang="ja-JP" altLang="en-US" sz="1100" b="0" i="0" u="none" baseline="0">
            <a:solidFill>
              <a:srgbClr val="FF0000"/>
            </a:solidFill>
            <a:latin typeface="Calibri"/>
            <a:ea typeface="游ゴシック"/>
            <a:cs typeface="Calibri"/>
          </a:endParaRPr>
        </a:p>
        <a:p>
          <a:pPr algn="l" rtl="0">
            <a:lnSpc>
              <a:spcPts val="1700"/>
            </a:lnSpc>
            <a:defRPr sz="1000"/>
          </a:pPr>
          <a:r>
            <a:rPr lang="ja-JP" altLang="en-US" sz="1100" b="0" i="0" u="none" baseline="0">
              <a:solidFill>
                <a:srgbClr val="FF0000"/>
              </a:solidFill>
              <a:latin typeface="Calibri"/>
              <a:cs typeface="Calibri"/>
            </a:rPr>
            <a:t>    </a:t>
          </a:r>
          <a:r>
            <a:rPr lang="ja-JP" altLang="en-US" sz="1100" b="0" i="0" u="none" baseline="0">
              <a:solidFill>
                <a:srgbClr val="FF0000"/>
              </a:solidFill>
              <a:latin typeface="游ゴシック"/>
              <a:ea typeface="游ゴシック"/>
              <a:cs typeface="Calibri"/>
            </a:rPr>
            <a:t>ピーしてください。</a:t>
          </a:r>
          <a:endParaRPr lang="ja-JP" altLang="en-US" sz="1100" b="0" i="0" u="none" baseline="0">
            <a:solidFill>
              <a:srgbClr val="FF0000"/>
            </a:solidFill>
            <a:latin typeface="Calibri"/>
            <a:ea typeface="游ゴシック"/>
            <a:cs typeface="Calibri"/>
          </a:endParaRPr>
        </a:p>
        <a:p>
          <a:pPr algn="l" rtl="0">
            <a:defRPr sz="1000"/>
          </a:pPr>
          <a:r>
            <a:rPr lang="ja-JP" altLang="en-US" sz="1100" b="0" i="0" u="none" baseline="0">
              <a:solidFill>
                <a:srgbClr val="FF0000"/>
              </a:solidFill>
              <a:latin typeface="ＭＳ Ｐゴシック"/>
              <a:ea typeface="ＭＳ Ｐゴシック"/>
            </a:rPr>
            <a:t>※</a:t>
          </a:r>
          <a:r>
            <a:rPr lang="ja-JP" altLang="en-US" sz="1100" b="0" i="0" u="none" baseline="0">
              <a:solidFill>
                <a:srgbClr val="FF0000"/>
              </a:solidFill>
              <a:latin typeface="游ゴシック"/>
              <a:ea typeface="游ゴシック"/>
            </a:rPr>
            <a:t>「</a:t>
          </a:r>
          <a:r>
            <a:rPr lang="ja-JP" altLang="en-US" sz="1100" b="0" i="0" u="none" baseline="0">
              <a:solidFill>
                <a:srgbClr val="FF0000"/>
              </a:solidFill>
              <a:latin typeface="Calibri"/>
              <a:ea typeface="游ゴシック"/>
              <a:cs typeface="Calibri"/>
            </a:rPr>
            <a:t>No.</a:t>
          </a:r>
          <a:r>
            <a:rPr lang="ja-JP" altLang="en-US" sz="1100" b="0" i="0" u="none" baseline="0">
              <a:solidFill>
                <a:srgbClr val="FF0000"/>
              </a:solidFill>
              <a:latin typeface="游ゴシック"/>
              <a:ea typeface="游ゴシック"/>
              <a:cs typeface="Calibri"/>
            </a:rPr>
            <a:t>」は通し番号です。追加・削除</a:t>
          </a:r>
          <a:endParaRPr lang="ja-JP" altLang="en-US" sz="1100" b="0" i="0" u="none" baseline="0">
            <a:solidFill>
              <a:srgbClr val="FF0000"/>
            </a:solidFill>
            <a:latin typeface="Calibri"/>
            <a:ea typeface="游ゴシック"/>
            <a:cs typeface="Calibri"/>
          </a:endParaRPr>
        </a:p>
        <a:p>
          <a:pPr algn="l" rtl="0">
            <a:lnSpc>
              <a:spcPts val="1700"/>
            </a:lnSpc>
            <a:defRPr sz="1000"/>
          </a:pPr>
          <a:r>
            <a:rPr lang="ja-JP" altLang="en-US" sz="1100" b="0" i="0" u="none" baseline="0">
              <a:solidFill>
                <a:srgbClr val="FF0000"/>
              </a:solidFill>
              <a:latin typeface="Calibri"/>
              <a:cs typeface="Calibri"/>
            </a:rPr>
            <a:t>     </a:t>
          </a:r>
          <a:r>
            <a:rPr lang="ja-JP" altLang="en-US" sz="1100" b="0" i="0" u="none" baseline="0">
              <a:solidFill>
                <a:srgbClr val="FF0000"/>
              </a:solidFill>
              <a:latin typeface="游ゴシック"/>
              <a:ea typeface="游ゴシック"/>
              <a:cs typeface="Calibri"/>
            </a:rPr>
            <a:t>をする場合は数字のずれに注意して</a:t>
          </a:r>
          <a:endParaRPr lang="ja-JP" altLang="en-US" sz="1100" b="0" i="0" u="none" baseline="0">
            <a:solidFill>
              <a:srgbClr val="FF0000"/>
            </a:solidFill>
            <a:latin typeface="Calibri"/>
            <a:ea typeface="游ゴシック"/>
            <a:cs typeface="Calibri"/>
          </a:endParaRPr>
        </a:p>
        <a:p>
          <a:pPr algn="l" rtl="0">
            <a:lnSpc>
              <a:spcPts val="1700"/>
            </a:lnSpc>
            <a:defRPr sz="1000"/>
          </a:pPr>
          <a:r>
            <a:rPr lang="ja-JP" altLang="en-US" sz="1100" b="0" i="0" u="none" baseline="0">
              <a:solidFill>
                <a:srgbClr val="FF0000"/>
              </a:solidFill>
              <a:latin typeface="Calibri"/>
              <a:cs typeface="Calibri"/>
            </a:rPr>
            <a:t>     </a:t>
          </a:r>
          <a:r>
            <a:rPr lang="ja-JP" altLang="en-US" sz="1100" b="0" i="0" u="none" baseline="0">
              <a:solidFill>
                <a:srgbClr val="FF0000"/>
              </a:solidFill>
              <a:latin typeface="游ゴシック"/>
              <a:ea typeface="游ゴシック"/>
              <a:cs typeface="Calibri"/>
            </a:rPr>
            <a:t>ください。</a:t>
          </a:r>
          <a:endParaRPr lang="ja-JP" altLang="en-US" sz="1100" b="0" i="0" u="none" baseline="0">
            <a:solidFill>
              <a:srgbClr val="FF0000"/>
            </a:solidFill>
            <a:latin typeface="Calibri"/>
            <a:ea typeface="游ゴシック"/>
            <a:cs typeface="Calibri"/>
          </a:endParaRPr>
        </a:p>
        <a:p>
          <a:pPr algn="l" rtl="0">
            <a:defRPr sz="1000"/>
          </a:pPr>
          <a:r>
            <a:rPr lang="ja-JP" altLang="en-US" sz="1100" b="0" i="0" u="none" baseline="0">
              <a:solidFill>
                <a:srgbClr val="FF0000"/>
              </a:solidFill>
              <a:latin typeface="ＭＳ Ｐゴシック"/>
              <a:ea typeface="ＭＳ Ｐゴシック"/>
            </a:rPr>
            <a:t>※</a:t>
          </a:r>
          <a:r>
            <a:rPr lang="ja-JP" altLang="en-US" sz="1100" b="0" i="0" u="none" baseline="0">
              <a:solidFill>
                <a:srgbClr val="FF0000"/>
              </a:solidFill>
              <a:latin typeface="游ゴシック"/>
              <a:ea typeface="游ゴシック"/>
            </a:rPr>
            <a:t>その月の途中から認定開始・終了する園児</a:t>
          </a:r>
          <a:r>
            <a:rPr lang="ja-JP" altLang="en-US" sz="1100" b="0" i="0" u="none" baseline="0">
              <a:solidFill>
                <a:srgbClr val="FF0000"/>
              </a:solidFill>
              <a:latin typeface="游ゴシック"/>
              <a:ea typeface="游ゴシック"/>
              <a:cs typeface="Calibri"/>
            </a:rPr>
            <a:t>についても掲載してください。</a:t>
          </a:r>
          <a:endParaRPr lang="ja-JP" altLang="en-US" sz="1100" b="0" i="0" u="none" baseline="0">
            <a:solidFill>
              <a:srgbClr val="FF0000"/>
            </a:solidFill>
            <a:latin typeface="游ゴシック"/>
            <a:ea typeface="游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314325</xdr:colOff>
      <xdr:row>21</xdr:row>
      <xdr:rowOff>171450</xdr:rowOff>
    </xdr:from>
    <xdr:to>
      <xdr:col>5</xdr:col>
      <xdr:colOff>409575</xdr:colOff>
      <xdr:row>24</xdr:row>
      <xdr:rowOff>19050</xdr:rowOff>
    </xdr:to>
    <xdr:sp macro="" textlink="">
      <xdr:nvSpPr>
        <xdr:cNvPr id="2" name="楕円 1">
          <a:extLst>
            <a:ext uri="{FF2B5EF4-FFF2-40B4-BE49-F238E27FC236}">
              <a16:creationId xmlns:a16="http://schemas.microsoft.com/office/drawing/2014/main" id="{CF8D1CD6-BE07-48A3-AAEC-A4016836C744}"/>
            </a:ext>
          </a:extLst>
        </xdr:cNvPr>
        <xdr:cNvSpPr/>
      </xdr:nvSpPr>
      <xdr:spPr>
        <a:xfrm>
          <a:off x="1847850" y="6600825"/>
          <a:ext cx="504825" cy="32385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847725</xdr:colOff>
      <xdr:row>21</xdr:row>
      <xdr:rowOff>200025</xdr:rowOff>
    </xdr:from>
    <xdr:to>
      <xdr:col>9</xdr:col>
      <xdr:colOff>47625</xdr:colOff>
      <xdr:row>24</xdr:row>
      <xdr:rowOff>47625</xdr:rowOff>
    </xdr:to>
    <xdr:sp macro="" textlink="">
      <xdr:nvSpPr>
        <xdr:cNvPr id="3" name="楕円 2">
          <a:extLst>
            <a:ext uri="{FF2B5EF4-FFF2-40B4-BE49-F238E27FC236}">
              <a16:creationId xmlns:a16="http://schemas.microsoft.com/office/drawing/2014/main" id="{F8F66717-4AC8-4EF0-8FA5-4415C404FFC3}"/>
            </a:ext>
          </a:extLst>
        </xdr:cNvPr>
        <xdr:cNvSpPr/>
      </xdr:nvSpPr>
      <xdr:spPr>
        <a:xfrm>
          <a:off x="3771900" y="6629400"/>
          <a:ext cx="504825" cy="32385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15</xdr:col>
      <xdr:colOff>419100</xdr:colOff>
      <xdr:row>4</xdr:row>
      <xdr:rowOff>0</xdr:rowOff>
    </xdr:from>
    <xdr:to>
      <xdr:col>19</xdr:col>
      <xdr:colOff>440871</xdr:colOff>
      <xdr:row>5</xdr:row>
      <xdr:rowOff>219075</xdr:rowOff>
    </xdr:to>
    <xdr:sp macro="" textlink="">
      <xdr:nvSpPr>
        <xdr:cNvPr id="4" name="テキスト ボックス 3">
          <a:extLst>
            <a:ext uri="{FF2B5EF4-FFF2-40B4-BE49-F238E27FC236}">
              <a16:creationId xmlns:a16="http://schemas.microsoft.com/office/drawing/2014/main" id="{E44BDB04-A939-4D24-A1C4-4F045636BED8}"/>
            </a:ext>
          </a:extLst>
        </xdr:cNvPr>
        <xdr:cNvSpPr txBox="1"/>
      </xdr:nvSpPr>
      <xdr:spPr>
        <a:xfrm>
          <a:off x="7334250" y="1552575"/>
          <a:ext cx="2764971" cy="457200"/>
        </a:xfrm>
        <a:prstGeom prst="rect">
          <a:avLst/>
        </a:prstGeom>
        <a:solidFill>
          <a:schemeClr val="bg1"/>
        </a:solidFill>
        <a:ln w="9525" cmpd="sng">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pPr algn="l" rtl="0">
            <a:lnSpc>
              <a:spcPts val="1700"/>
            </a:lnSpc>
            <a:defRPr sz="1000"/>
          </a:pPr>
          <a:r>
            <a:rPr lang="ja-JP" altLang="en-US" sz="1100" b="1" i="0" u="none" baseline="0">
              <a:solidFill>
                <a:srgbClr val="0070C0"/>
              </a:solidFill>
              <a:latin typeface="ＭＳ Ｐゴシック"/>
              <a:ea typeface="ＭＳ Ｐゴシック"/>
            </a:rPr>
            <a:t>※</a:t>
          </a:r>
          <a:r>
            <a:rPr lang="ja-JP" altLang="en-US" sz="1100" b="1" i="0" u="none" baseline="0">
              <a:solidFill>
                <a:srgbClr val="0070C0"/>
              </a:solidFill>
              <a:latin typeface="游ゴシック"/>
              <a:ea typeface="游ゴシック"/>
            </a:rPr>
            <a:t>水色のセルは必ず入力してください。</a:t>
          </a:r>
          <a:endParaRPr lang="ja-JP" altLang="en-US" sz="1100" b="1" i="0" u="none" baseline="0">
            <a:solidFill>
              <a:srgbClr val="0070C0"/>
            </a:solidFill>
            <a:latin typeface="Calibri"/>
            <a:ea typeface="游ゴシック"/>
            <a:cs typeface="Calibri"/>
          </a:endParaRPr>
        </a:p>
      </xdr:txBody>
    </xdr:sp>
    <xdr:clientData/>
  </xdr:twoCellAnchor>
  <xdr:oneCellAnchor>
    <xdr:from>
      <xdr:col>12</xdr:col>
      <xdr:colOff>219075</xdr:colOff>
      <xdr:row>11</xdr:row>
      <xdr:rowOff>47625</xdr:rowOff>
    </xdr:from>
    <xdr:ext cx="628650" cy="733425"/>
    <xdr:sp macro="" textlink="">
      <xdr:nvSpPr>
        <xdr:cNvPr id="5" name="テキスト ボックス 4">
          <a:extLst>
            <a:ext uri="{FF2B5EF4-FFF2-40B4-BE49-F238E27FC236}">
              <a16:creationId xmlns:a16="http://schemas.microsoft.com/office/drawing/2014/main" id="{B2D3B3A9-C98C-46FC-BBC5-FF7C1C982AA5}"/>
            </a:ext>
          </a:extLst>
        </xdr:cNvPr>
        <xdr:cNvSpPr txBox="1"/>
      </xdr:nvSpPr>
      <xdr:spPr>
        <a:xfrm>
          <a:off x="6000750" y="3724275"/>
          <a:ext cx="628650" cy="733425"/>
        </a:xfrm>
        <a:prstGeom prst="round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lIns="0" tIns="0" rIns="0" bIns="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HGS行書体" panose="03000600000000000000" pitchFamily="66" charset="-128"/>
              <a:ea typeface="HGS行書体" panose="03000600000000000000" pitchFamily="66" charset="-128"/>
              <a:cs typeface="+mn-cs"/>
            </a:rPr>
            <a:t>鹿屋保</a:t>
          </a:r>
          <a:endParaRPr kumimoji="1" lang="en-US" altLang="ja-JP" sz="1100">
            <a:solidFill>
              <a:srgbClr val="FF0000"/>
            </a:solidFill>
            <a:effectLst/>
            <a:latin typeface="HGS行書体" panose="03000600000000000000" pitchFamily="66" charset="-128"/>
            <a:ea typeface="HGS行書体" panose="03000600000000000000" pitchFamily="66"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HGS行書体" panose="03000600000000000000" pitchFamily="66" charset="-128"/>
              <a:ea typeface="HGS行書体" panose="03000600000000000000" pitchFamily="66" charset="-128"/>
              <a:cs typeface="+mn-cs"/>
            </a:rPr>
            <a:t>育園理</a:t>
          </a:r>
          <a:endParaRPr kumimoji="1" lang="en-US" altLang="ja-JP" sz="1100">
            <a:solidFill>
              <a:srgbClr val="FF0000"/>
            </a:solidFill>
            <a:effectLst/>
            <a:latin typeface="HGS行書体" panose="03000600000000000000" pitchFamily="66" charset="-128"/>
            <a:ea typeface="HGS行書体" panose="03000600000000000000" pitchFamily="66"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HGS行書体" panose="03000600000000000000" pitchFamily="66" charset="-128"/>
              <a:ea typeface="HGS行書体" panose="03000600000000000000" pitchFamily="66" charset="-128"/>
              <a:cs typeface="+mn-cs"/>
            </a:rPr>
            <a:t>事長ノ印</a:t>
          </a:r>
          <a:endParaRPr lang="ja-JP" altLang="ja-JP">
            <a:solidFill>
              <a:srgbClr val="FF0000"/>
            </a:solidFill>
            <a:effectLst/>
            <a:latin typeface="HGS行書体" panose="03000600000000000000" pitchFamily="66" charset="-128"/>
            <a:ea typeface="HGS行書体" panose="03000600000000000000" pitchFamily="66"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11</xdr:col>
      <xdr:colOff>135590</xdr:colOff>
      <xdr:row>31</xdr:row>
      <xdr:rowOff>22410</xdr:rowOff>
    </xdr:from>
    <xdr:to>
      <xdr:col>14</xdr:col>
      <xdr:colOff>611841</xdr:colOff>
      <xdr:row>35</xdr:row>
      <xdr:rowOff>44822</xdr:rowOff>
    </xdr:to>
    <xdr:sp macro="" textlink="">
      <xdr:nvSpPr>
        <xdr:cNvPr id="2" name="吹き出し: 左矢印 1">
          <a:extLst>
            <a:ext uri="{FF2B5EF4-FFF2-40B4-BE49-F238E27FC236}">
              <a16:creationId xmlns:a16="http://schemas.microsoft.com/office/drawing/2014/main" id="{62286FB0-B2D3-4543-A7B2-8CBEB2DB7E98}"/>
            </a:ext>
          </a:extLst>
        </xdr:cNvPr>
        <xdr:cNvSpPr/>
      </xdr:nvSpPr>
      <xdr:spPr>
        <a:xfrm>
          <a:off x="6764990" y="7118535"/>
          <a:ext cx="2533651" cy="746312"/>
        </a:xfrm>
        <a:prstGeom prst="leftArrowCallout">
          <a:avLst>
            <a:gd name="adj1" fmla="val 8530"/>
            <a:gd name="adj2" fmla="val 14412"/>
            <a:gd name="adj3" fmla="val 25000"/>
            <a:gd name="adj4" fmla="val 83992"/>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行を追加するときは、この行より上で行をコピー・挿入してください。</a:t>
          </a:r>
        </a:p>
      </xdr:txBody>
    </xdr:sp>
    <xdr:clientData/>
  </xdr:twoCellAnchor>
  <xdr:twoCellAnchor>
    <xdr:from>
      <xdr:col>11</xdr:col>
      <xdr:colOff>135592</xdr:colOff>
      <xdr:row>37</xdr:row>
      <xdr:rowOff>188818</xdr:rowOff>
    </xdr:from>
    <xdr:to>
      <xdr:col>14</xdr:col>
      <xdr:colOff>611843</xdr:colOff>
      <xdr:row>41</xdr:row>
      <xdr:rowOff>172570</xdr:rowOff>
    </xdr:to>
    <xdr:sp macro="" textlink="">
      <xdr:nvSpPr>
        <xdr:cNvPr id="3" name="吹き出し: 左矢印 2">
          <a:extLst>
            <a:ext uri="{FF2B5EF4-FFF2-40B4-BE49-F238E27FC236}">
              <a16:creationId xmlns:a16="http://schemas.microsoft.com/office/drawing/2014/main" id="{E51A47E4-58B1-4E97-9B04-BC94D5CB70B5}"/>
            </a:ext>
          </a:extLst>
        </xdr:cNvPr>
        <xdr:cNvSpPr/>
      </xdr:nvSpPr>
      <xdr:spPr>
        <a:xfrm>
          <a:off x="6764992" y="8485093"/>
          <a:ext cx="2533651" cy="936252"/>
        </a:xfrm>
        <a:prstGeom prst="leftArrowCallout">
          <a:avLst>
            <a:gd name="adj1" fmla="val 8530"/>
            <a:gd name="adj2" fmla="val 14412"/>
            <a:gd name="adj3" fmla="val 25000"/>
            <a:gd name="adj4" fmla="val 83992"/>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自動で計算・入力されますので、計算式を消さないでください。</a:t>
          </a:r>
        </a:p>
      </xdr:txBody>
    </xdr:sp>
    <xdr:clientData/>
  </xdr:twoCellAnchor>
  <xdr:twoCellAnchor>
    <xdr:from>
      <xdr:col>11</xdr:col>
      <xdr:colOff>324972</xdr:colOff>
      <xdr:row>11</xdr:row>
      <xdr:rowOff>33617</xdr:rowOff>
    </xdr:from>
    <xdr:to>
      <xdr:col>15</xdr:col>
      <xdr:colOff>333936</xdr:colOff>
      <xdr:row>23</xdr:row>
      <xdr:rowOff>179295</xdr:rowOff>
    </xdr:to>
    <xdr:sp macro="" textlink="">
      <xdr:nvSpPr>
        <xdr:cNvPr id="4" name="テキスト ボックス 3">
          <a:extLst>
            <a:ext uri="{FF2B5EF4-FFF2-40B4-BE49-F238E27FC236}">
              <a16:creationId xmlns:a16="http://schemas.microsoft.com/office/drawing/2014/main" id="{3540186A-D27B-4EE6-834B-265E6A0773A8}"/>
            </a:ext>
          </a:extLst>
        </xdr:cNvPr>
        <xdr:cNvSpPr txBox="1"/>
      </xdr:nvSpPr>
      <xdr:spPr>
        <a:xfrm>
          <a:off x="6954372" y="2652992"/>
          <a:ext cx="2752164" cy="3022228"/>
        </a:xfrm>
        <a:prstGeom prst="rect">
          <a:avLst/>
        </a:prstGeom>
        <a:solidFill>
          <a:schemeClr val="bg1"/>
        </a:solidFill>
        <a:ln w="9525" cmpd="sng">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pPr algn="l" rtl="0">
            <a:lnSpc>
              <a:spcPts val="1700"/>
            </a:lnSpc>
            <a:defRPr sz="1000"/>
          </a:pPr>
          <a:r>
            <a:rPr lang="ja-JP" altLang="en-US" sz="1100" b="1" i="0" u="none" baseline="0">
              <a:solidFill>
                <a:srgbClr val="0070C0"/>
              </a:solidFill>
              <a:latin typeface="ＭＳ Ｐゴシック"/>
              <a:ea typeface="ＭＳ Ｐゴシック"/>
            </a:rPr>
            <a:t>※</a:t>
          </a:r>
          <a:r>
            <a:rPr lang="ja-JP" altLang="en-US" sz="1100" b="1" i="0" u="none" baseline="0">
              <a:solidFill>
                <a:srgbClr val="0070C0"/>
              </a:solidFill>
              <a:latin typeface="游ゴシック"/>
              <a:ea typeface="游ゴシック"/>
            </a:rPr>
            <a:t>水色のセルは必ず入力してください。</a:t>
          </a:r>
          <a:endParaRPr lang="ja-JP" altLang="en-US" sz="1100" b="1" i="0" u="none" baseline="0">
            <a:solidFill>
              <a:srgbClr val="0070C0"/>
            </a:solidFill>
            <a:latin typeface="Calibri"/>
            <a:ea typeface="游ゴシック"/>
            <a:cs typeface="Calibri"/>
          </a:endParaRPr>
        </a:p>
        <a:p>
          <a:pPr algn="l" rtl="0">
            <a:defRPr sz="1000"/>
          </a:pPr>
          <a:r>
            <a:rPr lang="ja-JP" altLang="en-US" sz="1100" b="1" i="0" u="sng" baseline="0">
              <a:solidFill>
                <a:srgbClr val="0070C0"/>
              </a:solidFill>
              <a:latin typeface="ＭＳ Ｐゴシック"/>
              <a:ea typeface="ＭＳ Ｐゴシック"/>
            </a:rPr>
            <a:t>※</a:t>
          </a:r>
          <a:r>
            <a:rPr lang="ja-JP" altLang="en-US" sz="1100" b="1" i="0" u="sng" baseline="0">
              <a:solidFill>
                <a:srgbClr val="0070C0"/>
              </a:solidFill>
              <a:latin typeface="游ゴシック"/>
              <a:ea typeface="游ゴシック"/>
            </a:rPr>
            <a:t>色のついていないセルは自動で計算</a:t>
          </a:r>
          <a:endParaRPr lang="ja-JP" altLang="en-US" sz="1100" b="1" i="0" u="sng" baseline="0">
            <a:solidFill>
              <a:srgbClr val="0070C0"/>
            </a:solidFill>
            <a:latin typeface="Calibri"/>
            <a:ea typeface="游ゴシック"/>
            <a:cs typeface="Calibri"/>
          </a:endParaRPr>
        </a:p>
        <a:p>
          <a:pPr algn="l" rtl="0">
            <a:lnSpc>
              <a:spcPts val="1700"/>
            </a:lnSpc>
            <a:defRPr sz="1000"/>
          </a:pPr>
          <a:r>
            <a:rPr lang="ja-JP" altLang="en-US" sz="1100" b="1" i="0" u="sng" baseline="0">
              <a:solidFill>
                <a:srgbClr val="0070C0"/>
              </a:solidFill>
              <a:latin typeface="Calibri"/>
              <a:cs typeface="Calibri"/>
            </a:rPr>
            <a:t>    </a:t>
          </a:r>
          <a:r>
            <a:rPr lang="ja-JP" altLang="en-US" sz="1100" b="1" i="0" u="sng" baseline="0">
              <a:solidFill>
                <a:srgbClr val="0070C0"/>
              </a:solidFill>
              <a:latin typeface="游ゴシック"/>
              <a:ea typeface="游ゴシック"/>
              <a:cs typeface="Calibri"/>
            </a:rPr>
            <a:t>されるよう計算式が入力されていま</a:t>
          </a:r>
          <a:endParaRPr lang="ja-JP" altLang="en-US" sz="1100" b="1" i="0" u="sng" baseline="0">
            <a:solidFill>
              <a:srgbClr val="0070C0"/>
            </a:solidFill>
            <a:latin typeface="Calibri"/>
            <a:ea typeface="游ゴシック"/>
            <a:cs typeface="Calibri"/>
          </a:endParaRPr>
        </a:p>
        <a:p>
          <a:pPr algn="l" rtl="0">
            <a:lnSpc>
              <a:spcPts val="1700"/>
            </a:lnSpc>
            <a:defRPr sz="1000"/>
          </a:pPr>
          <a:r>
            <a:rPr lang="ja-JP" altLang="en-US" sz="1100" b="1" i="0" u="sng" baseline="0">
              <a:solidFill>
                <a:srgbClr val="0070C0"/>
              </a:solidFill>
              <a:latin typeface="Calibri"/>
              <a:cs typeface="Calibri"/>
            </a:rPr>
            <a:t>    </a:t>
          </a:r>
          <a:r>
            <a:rPr lang="ja-JP" altLang="en-US" sz="1100" b="1" i="0" u="sng" baseline="0">
              <a:solidFill>
                <a:srgbClr val="0070C0"/>
              </a:solidFill>
              <a:latin typeface="游ゴシック"/>
              <a:ea typeface="游ゴシック"/>
              <a:cs typeface="Calibri"/>
            </a:rPr>
            <a:t>すので、計算式を消さないよう注意</a:t>
          </a:r>
          <a:endParaRPr lang="ja-JP" altLang="en-US" sz="1100" b="1" i="0" u="sng" baseline="0">
            <a:solidFill>
              <a:srgbClr val="0070C0"/>
            </a:solidFill>
            <a:latin typeface="Calibri"/>
            <a:ea typeface="游ゴシック"/>
            <a:cs typeface="Calibri"/>
          </a:endParaRPr>
        </a:p>
        <a:p>
          <a:pPr algn="l" rtl="0">
            <a:defRPr sz="1000"/>
          </a:pPr>
          <a:r>
            <a:rPr lang="ja-JP" altLang="en-US" sz="1100" b="1" i="0" u="sng" baseline="0">
              <a:solidFill>
                <a:srgbClr val="0070C0"/>
              </a:solidFill>
              <a:latin typeface="Calibri"/>
              <a:cs typeface="Calibri"/>
            </a:rPr>
            <a:t>    </a:t>
          </a:r>
          <a:r>
            <a:rPr lang="ja-JP" altLang="en-US" sz="1100" b="1" i="0" u="sng" baseline="0">
              <a:solidFill>
                <a:srgbClr val="0070C0"/>
              </a:solidFill>
              <a:latin typeface="游ゴシック"/>
              <a:ea typeface="游ゴシック"/>
              <a:cs typeface="Calibri"/>
            </a:rPr>
            <a:t>してください。</a:t>
          </a:r>
          <a:endParaRPr lang="ja-JP" altLang="en-US" sz="1100" b="1" i="0" u="sng" baseline="0">
            <a:solidFill>
              <a:srgbClr val="0070C0"/>
            </a:solidFill>
            <a:latin typeface="Calibri"/>
            <a:ea typeface="游ゴシック"/>
            <a:cs typeface="Calibri"/>
          </a:endParaRPr>
        </a:p>
        <a:p>
          <a:pPr algn="l" rtl="0">
            <a:lnSpc>
              <a:spcPts val="1700"/>
            </a:lnSpc>
            <a:defRPr sz="1000"/>
          </a:pPr>
          <a:r>
            <a:rPr lang="ja-JP" altLang="en-US" sz="1100" b="0" i="0" u="none" baseline="0">
              <a:solidFill>
                <a:srgbClr val="FF0000"/>
              </a:solidFill>
              <a:latin typeface="ＭＳ Ｐゴシック"/>
              <a:ea typeface="ＭＳ Ｐゴシック"/>
            </a:rPr>
            <a:t>※</a:t>
          </a:r>
          <a:r>
            <a:rPr lang="ja-JP" altLang="en-US" sz="1100" b="0" i="0" u="none" baseline="0">
              <a:solidFill>
                <a:srgbClr val="FF0000"/>
              </a:solidFill>
              <a:latin typeface="游ゴシック"/>
              <a:ea typeface="游ゴシック"/>
            </a:rPr>
            <a:t>行を追加するときは必ず計算式をコ</a:t>
          </a:r>
          <a:endParaRPr lang="ja-JP" altLang="en-US" sz="1100" b="0" i="0" u="none" baseline="0">
            <a:solidFill>
              <a:srgbClr val="FF0000"/>
            </a:solidFill>
            <a:latin typeface="Calibri"/>
            <a:ea typeface="游ゴシック"/>
            <a:cs typeface="Calibri"/>
          </a:endParaRPr>
        </a:p>
        <a:p>
          <a:pPr algn="l" rtl="0">
            <a:lnSpc>
              <a:spcPts val="1700"/>
            </a:lnSpc>
            <a:defRPr sz="1000"/>
          </a:pPr>
          <a:r>
            <a:rPr lang="ja-JP" altLang="en-US" sz="1100" b="0" i="0" u="none" baseline="0">
              <a:solidFill>
                <a:srgbClr val="FF0000"/>
              </a:solidFill>
              <a:latin typeface="Calibri"/>
              <a:cs typeface="Calibri"/>
            </a:rPr>
            <a:t>    </a:t>
          </a:r>
          <a:r>
            <a:rPr lang="ja-JP" altLang="en-US" sz="1100" b="0" i="0" u="none" baseline="0">
              <a:solidFill>
                <a:srgbClr val="FF0000"/>
              </a:solidFill>
              <a:latin typeface="游ゴシック"/>
              <a:ea typeface="游ゴシック"/>
              <a:cs typeface="Calibri"/>
            </a:rPr>
            <a:t>ピーしてください。</a:t>
          </a:r>
          <a:endParaRPr lang="ja-JP" altLang="en-US" sz="1100" b="0" i="0" u="none" baseline="0">
            <a:solidFill>
              <a:srgbClr val="FF0000"/>
            </a:solidFill>
            <a:latin typeface="Calibri"/>
            <a:ea typeface="游ゴシック"/>
            <a:cs typeface="Calibri"/>
          </a:endParaRPr>
        </a:p>
        <a:p>
          <a:pPr algn="l" rtl="0">
            <a:defRPr sz="1000"/>
          </a:pPr>
          <a:r>
            <a:rPr lang="ja-JP" altLang="en-US" sz="1100" b="0" i="0" u="none" baseline="0">
              <a:solidFill>
                <a:srgbClr val="FF0000"/>
              </a:solidFill>
              <a:latin typeface="ＭＳ Ｐゴシック"/>
              <a:ea typeface="ＭＳ Ｐゴシック"/>
            </a:rPr>
            <a:t>※</a:t>
          </a:r>
          <a:r>
            <a:rPr lang="ja-JP" altLang="en-US" sz="1100" b="0" i="0" u="none" baseline="0">
              <a:solidFill>
                <a:srgbClr val="FF0000"/>
              </a:solidFill>
              <a:latin typeface="游ゴシック"/>
              <a:ea typeface="游ゴシック"/>
            </a:rPr>
            <a:t>「</a:t>
          </a:r>
          <a:r>
            <a:rPr lang="ja-JP" altLang="en-US" sz="1100" b="0" i="0" u="none" baseline="0">
              <a:solidFill>
                <a:srgbClr val="FF0000"/>
              </a:solidFill>
              <a:latin typeface="Calibri"/>
              <a:ea typeface="游ゴシック"/>
              <a:cs typeface="Calibri"/>
            </a:rPr>
            <a:t>No.</a:t>
          </a:r>
          <a:r>
            <a:rPr lang="ja-JP" altLang="en-US" sz="1100" b="0" i="0" u="none" baseline="0">
              <a:solidFill>
                <a:srgbClr val="FF0000"/>
              </a:solidFill>
              <a:latin typeface="游ゴシック"/>
              <a:ea typeface="游ゴシック"/>
              <a:cs typeface="Calibri"/>
            </a:rPr>
            <a:t>」は通し番号です。追加・削除</a:t>
          </a:r>
          <a:endParaRPr lang="ja-JP" altLang="en-US" sz="1100" b="0" i="0" u="none" baseline="0">
            <a:solidFill>
              <a:srgbClr val="FF0000"/>
            </a:solidFill>
            <a:latin typeface="Calibri"/>
            <a:ea typeface="游ゴシック"/>
            <a:cs typeface="Calibri"/>
          </a:endParaRPr>
        </a:p>
        <a:p>
          <a:pPr algn="l" rtl="0">
            <a:lnSpc>
              <a:spcPts val="1700"/>
            </a:lnSpc>
            <a:defRPr sz="1000"/>
          </a:pPr>
          <a:r>
            <a:rPr lang="ja-JP" altLang="en-US" sz="1100" b="0" i="0" u="none" baseline="0">
              <a:solidFill>
                <a:srgbClr val="FF0000"/>
              </a:solidFill>
              <a:latin typeface="Calibri"/>
              <a:cs typeface="Calibri"/>
            </a:rPr>
            <a:t>     </a:t>
          </a:r>
          <a:r>
            <a:rPr lang="ja-JP" altLang="en-US" sz="1100" b="0" i="0" u="none" baseline="0">
              <a:solidFill>
                <a:srgbClr val="FF0000"/>
              </a:solidFill>
              <a:latin typeface="游ゴシック"/>
              <a:ea typeface="游ゴシック"/>
              <a:cs typeface="Calibri"/>
            </a:rPr>
            <a:t>をする場合は数字のずれに注意して</a:t>
          </a:r>
          <a:endParaRPr lang="ja-JP" altLang="en-US" sz="1100" b="0" i="0" u="none" baseline="0">
            <a:solidFill>
              <a:srgbClr val="FF0000"/>
            </a:solidFill>
            <a:latin typeface="Calibri"/>
            <a:ea typeface="游ゴシック"/>
            <a:cs typeface="Calibri"/>
          </a:endParaRPr>
        </a:p>
        <a:p>
          <a:pPr algn="l" rtl="0">
            <a:lnSpc>
              <a:spcPts val="1700"/>
            </a:lnSpc>
            <a:defRPr sz="1000"/>
          </a:pPr>
          <a:r>
            <a:rPr lang="ja-JP" altLang="en-US" sz="1100" b="0" i="0" u="none" baseline="0">
              <a:solidFill>
                <a:srgbClr val="FF0000"/>
              </a:solidFill>
              <a:latin typeface="Calibri"/>
              <a:cs typeface="Calibri"/>
            </a:rPr>
            <a:t>     </a:t>
          </a:r>
          <a:r>
            <a:rPr lang="ja-JP" altLang="en-US" sz="1100" b="0" i="0" u="none" baseline="0">
              <a:solidFill>
                <a:srgbClr val="FF0000"/>
              </a:solidFill>
              <a:latin typeface="游ゴシック"/>
              <a:ea typeface="游ゴシック"/>
              <a:cs typeface="Calibri"/>
            </a:rPr>
            <a:t>ください。</a:t>
          </a:r>
          <a:endParaRPr lang="ja-JP" altLang="en-US" sz="1100" b="0" i="0" u="none" baseline="0">
            <a:solidFill>
              <a:srgbClr val="FF0000"/>
            </a:solidFill>
            <a:latin typeface="Calibri"/>
            <a:ea typeface="游ゴシック"/>
            <a:cs typeface="Calibri"/>
          </a:endParaRPr>
        </a:p>
        <a:p>
          <a:pPr algn="l" rtl="0">
            <a:defRPr sz="1000"/>
          </a:pPr>
          <a:r>
            <a:rPr lang="ja-JP" altLang="en-US" sz="1100" b="0" i="0" u="none" baseline="0">
              <a:solidFill>
                <a:srgbClr val="FF0000"/>
              </a:solidFill>
              <a:latin typeface="ＭＳ Ｐゴシック"/>
              <a:ea typeface="ＭＳ Ｐゴシック"/>
            </a:rPr>
            <a:t>※</a:t>
          </a:r>
          <a:r>
            <a:rPr lang="ja-JP" altLang="en-US" sz="1100" b="0" i="0" u="none" baseline="0">
              <a:solidFill>
                <a:srgbClr val="FF0000"/>
              </a:solidFill>
              <a:latin typeface="游ゴシック"/>
              <a:ea typeface="游ゴシック"/>
            </a:rPr>
            <a:t>その月の途中から認定開始・終了する園児</a:t>
          </a:r>
          <a:r>
            <a:rPr lang="ja-JP" altLang="en-US" sz="1100" b="0" i="0" u="none" baseline="0">
              <a:solidFill>
                <a:srgbClr val="FF0000"/>
              </a:solidFill>
              <a:latin typeface="游ゴシック"/>
              <a:ea typeface="游ゴシック"/>
              <a:cs typeface="Calibri"/>
            </a:rPr>
            <a:t>についても掲載してください。</a:t>
          </a:r>
          <a:endParaRPr lang="ja-JP" altLang="en-US" sz="1100" b="0" i="0" u="none" baseline="0">
            <a:solidFill>
              <a:srgbClr val="FF0000"/>
            </a:solidFill>
            <a:latin typeface="游ゴシック"/>
            <a:ea typeface="游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CDE25-D5AC-4E3A-A8AA-9DB50400EDD9}">
  <sheetPr>
    <tabColor rgb="FFFFFF00"/>
  </sheetPr>
  <dimension ref="B1:P26"/>
  <sheetViews>
    <sheetView tabSelected="1" view="pageBreakPreview" zoomScale="85" zoomScaleNormal="100" zoomScaleSheetLayoutView="85" workbookViewId="0"/>
  </sheetViews>
  <sheetFormatPr defaultRowHeight="18.75" x14ac:dyDescent="0.4"/>
  <cols>
    <col min="1" max="1" width="5.125" customWidth="1"/>
    <col min="2" max="2" width="3.625" customWidth="1"/>
    <col min="3" max="3" width="4.125" style="1" customWidth="1"/>
    <col min="4" max="4" width="7.25" style="1" customWidth="1"/>
    <col min="5" max="5" width="5.375" style="1" customWidth="1"/>
    <col min="6" max="6" width="7.375" style="1" customWidth="1"/>
    <col min="7" max="7" width="5.5" style="1" customWidth="1"/>
    <col min="8" max="8" width="11.625" style="1" bestFit="1" customWidth="1"/>
    <col min="9" max="9" width="5.5" style="1" customWidth="1"/>
    <col min="10" max="10" width="7" style="1" customWidth="1"/>
    <col min="11" max="11" width="7.625" style="1" customWidth="1"/>
    <col min="12" max="12" width="5.75" style="1" customWidth="1"/>
    <col min="13" max="13" width="5.25" customWidth="1"/>
    <col min="14" max="14" width="4.5" customWidth="1"/>
    <col min="15" max="15" width="5.125" customWidth="1"/>
  </cols>
  <sheetData>
    <row r="1" spans="2:16" ht="24" x14ac:dyDescent="0.4">
      <c r="B1" s="75" t="s">
        <v>16</v>
      </c>
      <c r="C1" s="75"/>
      <c r="D1" s="75"/>
      <c r="E1" s="75"/>
      <c r="F1" s="75"/>
      <c r="G1" s="75"/>
      <c r="H1" s="75"/>
      <c r="I1" s="75"/>
      <c r="J1" s="75"/>
      <c r="K1" s="75"/>
      <c r="L1" s="75"/>
      <c r="M1" s="75"/>
      <c r="N1" s="75"/>
    </row>
    <row r="2" spans="2:16" ht="20.25" x14ac:dyDescent="0.4">
      <c r="B2" s="7"/>
      <c r="C2" s="7"/>
      <c r="D2" s="7"/>
      <c r="E2" s="7"/>
      <c r="F2" s="7"/>
      <c r="G2" s="7"/>
      <c r="H2" s="7"/>
      <c r="I2" s="7"/>
      <c r="J2" s="49" t="s">
        <v>53</v>
      </c>
      <c r="K2" s="49"/>
      <c r="L2" s="49"/>
      <c r="M2" s="49" t="s">
        <v>54</v>
      </c>
      <c r="N2" s="49"/>
    </row>
    <row r="4" spans="2:16" ht="59.25" customHeight="1" x14ac:dyDescent="0.4">
      <c r="B4" s="82" t="s">
        <v>11</v>
      </c>
      <c r="C4" s="83"/>
      <c r="D4" s="83"/>
      <c r="E4" s="83"/>
      <c r="F4" s="83"/>
      <c r="G4" s="83"/>
      <c r="H4" s="83"/>
      <c r="I4" s="83"/>
      <c r="J4" s="83"/>
      <c r="K4" s="83"/>
      <c r="L4" s="83"/>
      <c r="M4" s="83"/>
      <c r="N4" s="84"/>
    </row>
    <row r="5" spans="2:16" ht="18.75" customHeight="1" x14ac:dyDescent="0.4">
      <c r="B5" s="4"/>
      <c r="C5" s="76" t="s">
        <v>12</v>
      </c>
      <c r="D5" s="76"/>
      <c r="E5" s="76"/>
      <c r="F5" s="76"/>
      <c r="G5" s="76"/>
      <c r="H5" s="76"/>
      <c r="I5" s="76"/>
      <c r="J5" s="76"/>
      <c r="K5" s="76"/>
      <c r="L5" s="76"/>
      <c r="M5" s="76"/>
      <c r="N5" s="77"/>
    </row>
    <row r="6" spans="2:16" ht="18.75" customHeight="1" x14ac:dyDescent="0.4">
      <c r="B6" s="4"/>
      <c r="C6" s="76" t="s">
        <v>13</v>
      </c>
      <c r="D6" s="76"/>
      <c r="E6" s="76"/>
      <c r="F6" s="76"/>
      <c r="G6" s="76"/>
      <c r="H6" s="76"/>
      <c r="I6" s="76"/>
      <c r="J6" s="76"/>
      <c r="K6" s="76"/>
      <c r="L6" s="76"/>
      <c r="M6" s="76"/>
      <c r="N6" s="77"/>
    </row>
    <row r="7" spans="2:16" ht="18.75" customHeight="1" x14ac:dyDescent="0.4">
      <c r="B7" s="5"/>
      <c r="C7" s="78" t="s">
        <v>14</v>
      </c>
      <c r="D7" s="78"/>
      <c r="E7" s="78"/>
      <c r="F7" s="78"/>
      <c r="G7" s="78"/>
      <c r="H7" s="78"/>
      <c r="I7" s="78"/>
      <c r="J7" s="78"/>
      <c r="K7" s="78"/>
      <c r="L7" s="78"/>
      <c r="M7" s="78"/>
      <c r="N7" s="79"/>
    </row>
    <row r="8" spans="2:16" ht="54.75" customHeight="1" x14ac:dyDescent="0.4">
      <c r="B8" s="1"/>
    </row>
    <row r="9" spans="2:16" x14ac:dyDescent="0.4">
      <c r="B9" s="81"/>
      <c r="C9" s="81"/>
      <c r="D9" s="81"/>
      <c r="E9" s="81"/>
    </row>
    <row r="10" spans="2:16" x14ac:dyDescent="0.4">
      <c r="B10" s="1"/>
      <c r="H10" s="1" t="s">
        <v>21</v>
      </c>
      <c r="I10" s="86"/>
      <c r="J10" s="86"/>
      <c r="K10" s="86"/>
      <c r="L10" s="86"/>
      <c r="M10" s="86"/>
      <c r="N10" s="86"/>
    </row>
    <row r="11" spans="2:16" x14ac:dyDescent="0.4">
      <c r="B11" s="1" t="s">
        <v>1</v>
      </c>
      <c r="H11" s="1" t="s">
        <v>22</v>
      </c>
      <c r="I11" s="86"/>
      <c r="J11" s="86"/>
      <c r="K11" s="86"/>
      <c r="L11" s="86"/>
      <c r="M11" s="86"/>
      <c r="N11" s="86"/>
    </row>
    <row r="12" spans="2:16" x14ac:dyDescent="0.4">
      <c r="I12" s="86"/>
      <c r="J12" s="86"/>
      <c r="K12" s="86"/>
      <c r="L12" s="86"/>
      <c r="M12" s="86"/>
      <c r="N12" s="86"/>
    </row>
    <row r="13" spans="2:16" x14ac:dyDescent="0.4">
      <c r="H13" s="1" t="s">
        <v>44</v>
      </c>
      <c r="I13" s="86"/>
      <c r="J13" s="86"/>
      <c r="K13" s="86"/>
      <c r="L13" s="86"/>
      <c r="M13" s="86"/>
      <c r="N13" s="45" t="s">
        <v>15</v>
      </c>
      <c r="P13" s="9"/>
    </row>
    <row r="15" spans="2:16" ht="24" x14ac:dyDescent="0.4">
      <c r="D15" s="80" t="s">
        <v>0</v>
      </c>
      <c r="E15" s="80"/>
      <c r="F15" s="80"/>
      <c r="G15" s="85"/>
      <c r="H15" s="85"/>
      <c r="I15" s="85"/>
      <c r="J15" s="85"/>
      <c r="K15" s="10"/>
      <c r="L15" s="8"/>
    </row>
    <row r="17" spans="3:14" ht="33.75" customHeight="1" x14ac:dyDescent="0.4"/>
    <row r="18" spans="3:14" x14ac:dyDescent="0.4">
      <c r="C18" s="1" t="s">
        <v>10</v>
      </c>
    </row>
    <row r="19" spans="3:14" x14ac:dyDescent="0.4">
      <c r="D19" s="57" t="s">
        <v>17</v>
      </c>
      <c r="E19" s="57"/>
      <c r="F19" s="57"/>
      <c r="G19" s="57"/>
      <c r="H19" s="57"/>
      <c r="I19" s="57"/>
      <c r="J19" s="57"/>
      <c r="K19" s="57"/>
      <c r="L19" s="57"/>
      <c r="M19" s="57"/>
      <c r="N19" s="57"/>
    </row>
    <row r="20" spans="3:14" ht="27.75" customHeight="1" x14ac:dyDescent="0.4">
      <c r="D20" s="2"/>
      <c r="E20" s="2"/>
    </row>
    <row r="21" spans="3:14" x14ac:dyDescent="0.4">
      <c r="C21" s="3" t="s">
        <v>2</v>
      </c>
    </row>
    <row r="22" spans="3:14" x14ac:dyDescent="0.4">
      <c r="D22" s="74" t="s">
        <v>3</v>
      </c>
      <c r="E22" s="74"/>
      <c r="F22" s="74"/>
      <c r="G22" s="74"/>
      <c r="H22" s="74"/>
      <c r="I22" s="74"/>
      <c r="J22" s="66" t="s">
        <v>8</v>
      </c>
      <c r="K22" s="60"/>
      <c r="L22" s="60"/>
      <c r="M22" s="60"/>
    </row>
    <row r="23" spans="3:14" ht="9" customHeight="1" x14ac:dyDescent="0.4">
      <c r="D23" s="68"/>
      <c r="E23" s="69"/>
      <c r="F23" s="61" t="s">
        <v>4</v>
      </c>
      <c r="G23" s="61"/>
      <c r="H23" s="69"/>
      <c r="I23" s="63" t="s">
        <v>6</v>
      </c>
      <c r="J23" s="65"/>
      <c r="K23" s="60"/>
      <c r="L23" s="60"/>
      <c r="M23" s="60"/>
    </row>
    <row r="24" spans="3:14" ht="9.75" customHeight="1" x14ac:dyDescent="0.4">
      <c r="D24" s="70"/>
      <c r="E24" s="71"/>
      <c r="F24" s="62"/>
      <c r="G24" s="62"/>
      <c r="H24" s="71"/>
      <c r="I24" s="64"/>
      <c r="J24" s="65" t="s">
        <v>9</v>
      </c>
      <c r="K24" s="60"/>
      <c r="L24" s="60"/>
      <c r="M24" s="60"/>
    </row>
    <row r="25" spans="3:14" x14ac:dyDescent="0.4">
      <c r="D25" s="72"/>
      <c r="E25" s="73"/>
      <c r="F25" s="67" t="s">
        <v>5</v>
      </c>
      <c r="G25" s="67"/>
      <c r="H25" s="73"/>
      <c r="I25" s="6" t="s">
        <v>7</v>
      </c>
      <c r="J25" s="65"/>
      <c r="K25" s="60"/>
      <c r="L25" s="60"/>
      <c r="M25" s="60"/>
    </row>
    <row r="26" spans="3:14" ht="25.5" customHeight="1" x14ac:dyDescent="0.4">
      <c r="D26" s="58" t="s">
        <v>51</v>
      </c>
      <c r="E26" s="58"/>
      <c r="F26" s="58"/>
      <c r="G26" s="59"/>
      <c r="H26" s="59"/>
      <c r="I26" s="59"/>
      <c r="J26" s="60"/>
      <c r="K26" s="60"/>
      <c r="L26" s="60"/>
      <c r="M26" s="60"/>
    </row>
  </sheetData>
  <mergeCells count="25">
    <mergeCell ref="B1:N1"/>
    <mergeCell ref="C5:N5"/>
    <mergeCell ref="C6:N6"/>
    <mergeCell ref="C7:N7"/>
    <mergeCell ref="D15:F15"/>
    <mergeCell ref="B9:E9"/>
    <mergeCell ref="B4:N4"/>
    <mergeCell ref="G15:J15"/>
    <mergeCell ref="I10:N10"/>
    <mergeCell ref="I11:N11"/>
    <mergeCell ref="I12:N12"/>
    <mergeCell ref="I13:M13"/>
    <mergeCell ref="D19:N19"/>
    <mergeCell ref="D26:F26"/>
    <mergeCell ref="G26:M26"/>
    <mergeCell ref="F23:G24"/>
    <mergeCell ref="I23:I24"/>
    <mergeCell ref="J24:J25"/>
    <mergeCell ref="J22:J23"/>
    <mergeCell ref="K22:M23"/>
    <mergeCell ref="F25:G25"/>
    <mergeCell ref="K24:M25"/>
    <mergeCell ref="D23:E25"/>
    <mergeCell ref="H23:H25"/>
    <mergeCell ref="D22:I22"/>
  </mergeCells>
  <phoneticPr fontId="5"/>
  <conditionalFormatting sqref="B9:E9 I10:N12 I13:M13 G15:J15 D23:E25 H23:H25 G26:M26 K22:M25 L2">
    <cfRule type="containsBlanks" dxfId="1" priority="1">
      <formula>LEN(TRIM(B2))=0</formula>
    </cfRule>
  </conditionalFormatting>
  <printOptions horizontalCentered="1"/>
  <pageMargins left="0.70866141732283472" right="0.70866141732283472" top="1.5354330708661419" bottom="0.74803149606299213" header="0.31496062992125984" footer="0.31496062992125984"/>
  <pageSetup paperSize="9" scale="8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C74BC-6EE2-4281-8047-CEE273433515}">
  <sheetPr>
    <tabColor rgb="FFFFFF00"/>
    <pageSetUpPr fitToPage="1"/>
  </sheetPr>
  <dimension ref="A1:L42"/>
  <sheetViews>
    <sheetView view="pageBreakPreview" zoomScale="85" zoomScaleNormal="100" zoomScaleSheetLayoutView="85" workbookViewId="0">
      <selection sqref="A1:K1"/>
    </sheetView>
  </sheetViews>
  <sheetFormatPr defaultRowHeight="18.75" x14ac:dyDescent="0.4"/>
  <cols>
    <col min="1" max="1" width="4" style="39" bestFit="1" customWidth="1"/>
    <col min="2" max="2" width="10.875" style="1" customWidth="1"/>
    <col min="3" max="3" width="9.375" style="1" customWidth="1"/>
    <col min="4" max="4" width="6.875" style="40" customWidth="1"/>
    <col min="5" max="5" width="9.375" style="40" customWidth="1"/>
    <col min="6" max="6" width="6.875" style="1" customWidth="1"/>
    <col min="7" max="7" width="6.875" style="41" customWidth="1"/>
    <col min="8" max="8" width="6.25" style="41" customWidth="1"/>
    <col min="9" max="9" width="8.625" style="1" customWidth="1"/>
    <col min="10" max="10" width="9" style="1" bestFit="1" customWidth="1"/>
    <col min="11" max="11" width="11.5" style="44" bestFit="1" customWidth="1"/>
  </cols>
  <sheetData>
    <row r="1" spans="1:12" s="13" customFormat="1" x14ac:dyDescent="0.15">
      <c r="A1" s="88" t="s">
        <v>18</v>
      </c>
      <c r="B1" s="88"/>
      <c r="C1" s="88"/>
      <c r="D1" s="88"/>
      <c r="E1" s="88"/>
      <c r="F1" s="88"/>
      <c r="G1" s="88"/>
      <c r="H1" s="88"/>
      <c r="I1" s="88"/>
      <c r="J1" s="88"/>
      <c r="K1" s="88"/>
    </row>
    <row r="2" spans="1:12" s="13" customFormat="1" x14ac:dyDescent="0.15">
      <c r="A2" s="14" t="s">
        <v>19</v>
      </c>
      <c r="B2" s="14"/>
      <c r="C2" s="14"/>
      <c r="D2" s="14"/>
      <c r="E2" s="14"/>
      <c r="F2" s="14"/>
      <c r="G2" s="14"/>
      <c r="H2" s="14"/>
      <c r="I2" s="50"/>
      <c r="J2" s="91" t="s">
        <v>55</v>
      </c>
      <c r="K2" s="91"/>
      <c r="L2" s="46"/>
    </row>
    <row r="3" spans="1:12" s="13" customFormat="1" x14ac:dyDescent="0.15">
      <c r="A3" s="14"/>
      <c r="B3" s="14"/>
      <c r="C3" s="14"/>
      <c r="D3" s="14"/>
      <c r="E3" s="14"/>
      <c r="F3" s="14"/>
      <c r="G3" s="14"/>
      <c r="H3" s="14"/>
      <c r="J3" s="16"/>
      <c r="K3" s="15"/>
    </row>
    <row r="4" spans="1:12" s="13" customFormat="1" ht="18.75" customHeight="1" x14ac:dyDescent="0.15">
      <c r="A4" s="89" t="s">
        <v>20</v>
      </c>
      <c r="B4" s="89"/>
      <c r="C4" s="89"/>
      <c r="D4" s="89"/>
      <c r="E4" s="89"/>
      <c r="F4" s="89"/>
      <c r="G4" s="89"/>
      <c r="H4" s="89"/>
      <c r="I4" s="89"/>
      <c r="J4" s="89"/>
      <c r="K4" s="89"/>
    </row>
    <row r="5" spans="1:12" s="13" customFormat="1" ht="18.75" customHeight="1" x14ac:dyDescent="0.15">
      <c r="A5" s="17"/>
      <c r="B5" s="17"/>
      <c r="C5" s="17"/>
      <c r="D5" s="17"/>
      <c r="E5" s="17"/>
      <c r="F5" s="17"/>
      <c r="G5" s="17"/>
      <c r="H5" s="17"/>
      <c r="J5" s="90" t="s">
        <v>57</v>
      </c>
      <c r="K5" s="90"/>
      <c r="L5" s="46"/>
    </row>
    <row r="6" spans="1:12" s="13" customFormat="1" x14ac:dyDescent="0.15">
      <c r="A6" s="18"/>
      <c r="B6" s="18"/>
      <c r="C6" s="18"/>
      <c r="D6" s="18"/>
      <c r="E6" s="18"/>
      <c r="F6" s="18"/>
      <c r="G6" s="18"/>
      <c r="H6" s="18"/>
      <c r="I6" s="1"/>
      <c r="J6" s="19"/>
      <c r="K6" s="20"/>
    </row>
    <row r="7" spans="1:12" s="13" customFormat="1" x14ac:dyDescent="0.15">
      <c r="A7" s="18"/>
      <c r="B7" s="18"/>
      <c r="C7" s="18"/>
      <c r="D7" s="18"/>
      <c r="E7" s="18"/>
      <c r="F7" s="87" t="s">
        <v>21</v>
      </c>
      <c r="G7" s="87"/>
      <c r="H7" s="87">
        <f>預かり保育請求書!I10</f>
        <v>0</v>
      </c>
      <c r="I7" s="87"/>
      <c r="J7" s="87"/>
      <c r="K7" s="87"/>
      <c r="L7" s="46" t="s">
        <v>45</v>
      </c>
    </row>
    <row r="8" spans="1:12" s="13" customFormat="1" x14ac:dyDescent="0.15">
      <c r="A8" s="18"/>
      <c r="B8" s="18"/>
      <c r="C8" s="18"/>
      <c r="D8" s="18"/>
      <c r="E8" s="18"/>
      <c r="F8" s="87" t="s">
        <v>22</v>
      </c>
      <c r="G8" s="87"/>
      <c r="H8" s="87">
        <f>預かり保育請求書!I11</f>
        <v>0</v>
      </c>
      <c r="I8" s="87"/>
      <c r="J8" s="87"/>
      <c r="K8" s="87"/>
      <c r="L8" s="46" t="s">
        <v>45</v>
      </c>
    </row>
    <row r="9" spans="1:12" s="13" customFormat="1" x14ac:dyDescent="0.15">
      <c r="A9" s="18"/>
      <c r="B9" s="18"/>
      <c r="C9" s="18"/>
      <c r="D9" s="18"/>
      <c r="E9" s="18"/>
      <c r="F9" s="21"/>
      <c r="G9" s="21"/>
      <c r="H9" s="87">
        <f>預かり保育請求書!I12</f>
        <v>0</v>
      </c>
      <c r="I9" s="87"/>
      <c r="J9" s="87"/>
      <c r="K9" s="87"/>
      <c r="L9" s="46" t="s">
        <v>45</v>
      </c>
    </row>
    <row r="10" spans="1:12" s="13" customFormat="1" x14ac:dyDescent="0.15">
      <c r="A10" s="18"/>
      <c r="B10" s="18"/>
      <c r="C10" s="18"/>
      <c r="D10" s="18"/>
      <c r="E10" s="18"/>
      <c r="F10" s="87" t="s">
        <v>23</v>
      </c>
      <c r="G10" s="87"/>
      <c r="H10" s="87">
        <f>預かり保育請求書!I13</f>
        <v>0</v>
      </c>
      <c r="I10" s="87"/>
      <c r="J10" s="87"/>
      <c r="K10" s="87"/>
      <c r="L10" s="46" t="s">
        <v>45</v>
      </c>
    </row>
    <row r="11" spans="1:12" s="13" customFormat="1" x14ac:dyDescent="0.15">
      <c r="A11" s="14"/>
      <c r="B11" s="14"/>
      <c r="C11" s="14"/>
      <c r="D11" s="14"/>
      <c r="E11" s="14"/>
      <c r="F11" s="14"/>
      <c r="G11" s="14"/>
      <c r="H11" s="14"/>
      <c r="J11" s="16"/>
      <c r="K11" s="15"/>
    </row>
    <row r="12" spans="1:12" s="13" customFormat="1" ht="18.75" customHeight="1" x14ac:dyDescent="0.15">
      <c r="A12" s="92" t="s">
        <v>24</v>
      </c>
      <c r="B12" s="92"/>
      <c r="C12" s="92"/>
      <c r="D12" s="92"/>
      <c r="E12" s="92"/>
      <c r="F12" s="92"/>
      <c r="G12" s="92"/>
      <c r="H12" s="92"/>
      <c r="I12" s="92"/>
      <c r="J12" s="92"/>
      <c r="K12" s="22"/>
    </row>
    <row r="13" spans="1:12" ht="18.75" customHeight="1" x14ac:dyDescent="0.4">
      <c r="A13" s="93" t="s">
        <v>25</v>
      </c>
      <c r="B13" s="94" t="s">
        <v>26</v>
      </c>
      <c r="C13" s="93" t="s">
        <v>27</v>
      </c>
      <c r="D13" s="95" t="s">
        <v>28</v>
      </c>
      <c r="E13" s="96" t="s">
        <v>29</v>
      </c>
      <c r="F13" s="94" t="s">
        <v>30</v>
      </c>
      <c r="G13" s="94" t="s">
        <v>31</v>
      </c>
      <c r="H13" s="99" t="s">
        <v>32</v>
      </c>
      <c r="I13" s="100"/>
      <c r="J13" s="101"/>
      <c r="K13" s="102" t="s">
        <v>33</v>
      </c>
    </row>
    <row r="14" spans="1:12" s="24" customFormat="1" ht="47.25" customHeight="1" x14ac:dyDescent="0.4">
      <c r="A14" s="93"/>
      <c r="B14" s="94"/>
      <c r="C14" s="93"/>
      <c r="D14" s="95"/>
      <c r="E14" s="97"/>
      <c r="F14" s="94"/>
      <c r="G14" s="94"/>
      <c r="H14" s="23" t="s">
        <v>34</v>
      </c>
      <c r="I14" s="23" t="s">
        <v>35</v>
      </c>
      <c r="J14" s="23" t="s">
        <v>36</v>
      </c>
      <c r="K14" s="102"/>
    </row>
    <row r="15" spans="1:12" s="33" customFormat="1" ht="15.75" x14ac:dyDescent="0.35">
      <c r="A15" s="25">
        <v>1</v>
      </c>
      <c r="B15" s="25"/>
      <c r="C15" s="26"/>
      <c r="D15" s="27"/>
      <c r="E15" s="28"/>
      <c r="F15" s="29"/>
      <c r="G15" s="29"/>
      <c r="H15" s="30" t="str">
        <f>_xlfn.IFS(D15&gt;=3,11300,D15&gt;=1,16300,D15="","")</f>
        <v/>
      </c>
      <c r="I15" s="30" t="str">
        <f>IF(F15="","",F15*450)</f>
        <v/>
      </c>
      <c r="J15" s="31" t="str">
        <f t="shared" ref="J15:J34" si="0">IF(I15="","",MIN(H15:I15))</f>
        <v/>
      </c>
      <c r="K15" s="32" t="str">
        <f>IF(G15="","",MIN(J15,G15))</f>
        <v/>
      </c>
    </row>
    <row r="16" spans="1:12" s="33" customFormat="1" ht="15.75" x14ac:dyDescent="0.35">
      <c r="A16" s="25">
        <v>2</v>
      </c>
      <c r="B16" s="25"/>
      <c r="C16" s="26"/>
      <c r="D16" s="27"/>
      <c r="E16" s="28"/>
      <c r="F16" s="29"/>
      <c r="G16" s="29"/>
      <c r="H16" s="30" t="str">
        <f t="shared" ref="H16:H34" si="1">_xlfn.IFS(D16&gt;=3,11300,D16&gt;=1,16300,D16="","")</f>
        <v/>
      </c>
      <c r="I16" s="30" t="str">
        <f t="shared" ref="I16:I34" si="2">IF(F16="","",F16*450)</f>
        <v/>
      </c>
      <c r="J16" s="31" t="str">
        <f t="shared" si="0"/>
        <v/>
      </c>
      <c r="K16" s="32" t="str">
        <f t="shared" ref="K16:K34" si="3">IF(G16="","",MIN(J16,G16))</f>
        <v/>
      </c>
    </row>
    <row r="17" spans="1:11" s="33" customFormat="1" ht="15.75" x14ac:dyDescent="0.35">
      <c r="A17" s="25">
        <v>3</v>
      </c>
      <c r="B17" s="25"/>
      <c r="C17" s="25"/>
      <c r="D17" s="27"/>
      <c r="E17" s="28"/>
      <c r="F17" s="25"/>
      <c r="G17" s="29"/>
      <c r="H17" s="30" t="str">
        <f t="shared" si="1"/>
        <v/>
      </c>
      <c r="I17" s="30" t="str">
        <f t="shared" si="2"/>
        <v/>
      </c>
      <c r="J17" s="31" t="str">
        <f t="shared" si="0"/>
        <v/>
      </c>
      <c r="K17" s="32" t="str">
        <f t="shared" si="3"/>
        <v/>
      </c>
    </row>
    <row r="18" spans="1:11" s="33" customFormat="1" ht="15.75" x14ac:dyDescent="0.35">
      <c r="A18" s="25">
        <v>4</v>
      </c>
      <c r="B18" s="25"/>
      <c r="C18" s="25"/>
      <c r="D18" s="27"/>
      <c r="E18" s="28"/>
      <c r="F18" s="25"/>
      <c r="G18" s="29"/>
      <c r="H18" s="30" t="str">
        <f t="shared" si="1"/>
        <v/>
      </c>
      <c r="I18" s="30" t="str">
        <f t="shared" si="2"/>
        <v/>
      </c>
      <c r="J18" s="31" t="str">
        <f t="shared" si="0"/>
        <v/>
      </c>
      <c r="K18" s="32" t="str">
        <f t="shared" si="3"/>
        <v/>
      </c>
    </row>
    <row r="19" spans="1:11" s="33" customFormat="1" ht="15.75" x14ac:dyDescent="0.35">
      <c r="A19" s="25">
        <v>5</v>
      </c>
      <c r="B19" s="25"/>
      <c r="C19" s="25"/>
      <c r="D19" s="27"/>
      <c r="E19" s="28"/>
      <c r="F19" s="25"/>
      <c r="G19" s="29"/>
      <c r="H19" s="30" t="str">
        <f t="shared" si="1"/>
        <v/>
      </c>
      <c r="I19" s="30" t="str">
        <f t="shared" si="2"/>
        <v/>
      </c>
      <c r="J19" s="31" t="str">
        <f>IF(I19="","",MIN(H19:I19))</f>
        <v/>
      </c>
      <c r="K19" s="32" t="str">
        <f t="shared" si="3"/>
        <v/>
      </c>
    </row>
    <row r="20" spans="1:11" s="33" customFormat="1" ht="15.75" x14ac:dyDescent="0.35">
      <c r="A20" s="25">
        <v>6</v>
      </c>
      <c r="B20" s="25"/>
      <c r="C20" s="25"/>
      <c r="D20" s="27"/>
      <c r="E20" s="28"/>
      <c r="F20" s="25"/>
      <c r="G20" s="29"/>
      <c r="H20" s="30" t="str">
        <f t="shared" si="1"/>
        <v/>
      </c>
      <c r="I20" s="30" t="str">
        <f t="shared" si="2"/>
        <v/>
      </c>
      <c r="J20" s="31" t="str">
        <f t="shared" si="0"/>
        <v/>
      </c>
      <c r="K20" s="32" t="str">
        <f t="shared" si="3"/>
        <v/>
      </c>
    </row>
    <row r="21" spans="1:11" s="33" customFormat="1" ht="15.75" x14ac:dyDescent="0.35">
      <c r="A21" s="25">
        <v>7</v>
      </c>
      <c r="B21" s="25"/>
      <c r="C21" s="25"/>
      <c r="D21" s="27"/>
      <c r="E21" s="28"/>
      <c r="F21" s="25"/>
      <c r="G21" s="29"/>
      <c r="H21" s="30" t="str">
        <f t="shared" si="1"/>
        <v/>
      </c>
      <c r="I21" s="30" t="str">
        <f t="shared" si="2"/>
        <v/>
      </c>
      <c r="J21" s="31" t="str">
        <f t="shared" si="0"/>
        <v/>
      </c>
      <c r="K21" s="32" t="str">
        <f t="shared" si="3"/>
        <v/>
      </c>
    </row>
    <row r="22" spans="1:11" s="33" customFormat="1" ht="15.75" x14ac:dyDescent="0.35">
      <c r="A22" s="25">
        <v>8</v>
      </c>
      <c r="B22" s="25"/>
      <c r="C22" s="25"/>
      <c r="D22" s="27"/>
      <c r="E22" s="28"/>
      <c r="F22" s="25"/>
      <c r="G22" s="29"/>
      <c r="H22" s="30" t="str">
        <f t="shared" si="1"/>
        <v/>
      </c>
      <c r="I22" s="30" t="str">
        <f t="shared" si="2"/>
        <v/>
      </c>
      <c r="J22" s="31" t="str">
        <f t="shared" si="0"/>
        <v/>
      </c>
      <c r="K22" s="32" t="str">
        <f t="shared" si="3"/>
        <v/>
      </c>
    </row>
    <row r="23" spans="1:11" s="33" customFormat="1" ht="15.75" x14ac:dyDescent="0.35">
      <c r="A23" s="25">
        <v>9</v>
      </c>
      <c r="B23" s="25"/>
      <c r="C23" s="25"/>
      <c r="D23" s="27"/>
      <c r="E23" s="28"/>
      <c r="F23" s="25"/>
      <c r="G23" s="29"/>
      <c r="H23" s="30" t="str">
        <f t="shared" si="1"/>
        <v/>
      </c>
      <c r="I23" s="30" t="str">
        <f t="shared" si="2"/>
        <v/>
      </c>
      <c r="J23" s="31" t="str">
        <f t="shared" si="0"/>
        <v/>
      </c>
      <c r="K23" s="32" t="str">
        <f t="shared" si="3"/>
        <v/>
      </c>
    </row>
    <row r="24" spans="1:11" s="33" customFormat="1" ht="15.75" x14ac:dyDescent="0.35">
      <c r="A24" s="25">
        <v>10</v>
      </c>
      <c r="B24" s="25"/>
      <c r="C24" s="25"/>
      <c r="D24" s="27"/>
      <c r="E24" s="28"/>
      <c r="F24" s="25"/>
      <c r="G24" s="29"/>
      <c r="H24" s="30" t="str">
        <f t="shared" si="1"/>
        <v/>
      </c>
      <c r="I24" s="30" t="str">
        <f t="shared" si="2"/>
        <v/>
      </c>
      <c r="J24" s="31" t="str">
        <f t="shared" si="0"/>
        <v/>
      </c>
      <c r="K24" s="32" t="str">
        <f t="shared" si="3"/>
        <v/>
      </c>
    </row>
    <row r="25" spans="1:11" s="33" customFormat="1" ht="15.75" x14ac:dyDescent="0.35">
      <c r="A25" s="25">
        <v>11</v>
      </c>
      <c r="B25" s="25"/>
      <c r="C25" s="25"/>
      <c r="D25" s="27"/>
      <c r="E25" s="28"/>
      <c r="F25" s="25"/>
      <c r="G25" s="29"/>
      <c r="H25" s="30" t="str">
        <f t="shared" si="1"/>
        <v/>
      </c>
      <c r="I25" s="30" t="str">
        <f t="shared" si="2"/>
        <v/>
      </c>
      <c r="J25" s="31" t="str">
        <f t="shared" si="0"/>
        <v/>
      </c>
      <c r="K25" s="32" t="str">
        <f t="shared" si="3"/>
        <v/>
      </c>
    </row>
    <row r="26" spans="1:11" s="33" customFormat="1" ht="15.75" x14ac:dyDescent="0.35">
      <c r="A26" s="25">
        <v>12</v>
      </c>
      <c r="B26" s="25"/>
      <c r="C26" s="25"/>
      <c r="D26" s="27"/>
      <c r="E26" s="28"/>
      <c r="F26" s="25"/>
      <c r="G26" s="29"/>
      <c r="H26" s="30" t="str">
        <f t="shared" si="1"/>
        <v/>
      </c>
      <c r="I26" s="30" t="str">
        <f t="shared" si="2"/>
        <v/>
      </c>
      <c r="J26" s="31" t="str">
        <f t="shared" si="0"/>
        <v/>
      </c>
      <c r="K26" s="32" t="str">
        <f t="shared" si="3"/>
        <v/>
      </c>
    </row>
    <row r="27" spans="1:11" s="33" customFormat="1" ht="15.75" x14ac:dyDescent="0.35">
      <c r="A27" s="25">
        <v>13</v>
      </c>
      <c r="B27" s="25"/>
      <c r="C27" s="25"/>
      <c r="D27" s="27"/>
      <c r="E27" s="28"/>
      <c r="F27" s="25"/>
      <c r="G27" s="29"/>
      <c r="H27" s="30" t="str">
        <f t="shared" si="1"/>
        <v/>
      </c>
      <c r="I27" s="30" t="str">
        <f t="shared" si="2"/>
        <v/>
      </c>
      <c r="J27" s="31" t="str">
        <f t="shared" si="0"/>
        <v/>
      </c>
      <c r="K27" s="32" t="str">
        <f t="shared" si="3"/>
        <v/>
      </c>
    </row>
    <row r="28" spans="1:11" s="33" customFormat="1" ht="15.75" x14ac:dyDescent="0.35">
      <c r="A28" s="25">
        <v>14</v>
      </c>
      <c r="B28" s="25"/>
      <c r="C28" s="25"/>
      <c r="D28" s="27"/>
      <c r="E28" s="28"/>
      <c r="F28" s="25"/>
      <c r="G28" s="29"/>
      <c r="H28" s="30" t="str">
        <f t="shared" si="1"/>
        <v/>
      </c>
      <c r="I28" s="30" t="str">
        <f t="shared" si="2"/>
        <v/>
      </c>
      <c r="J28" s="31" t="str">
        <f t="shared" si="0"/>
        <v/>
      </c>
      <c r="K28" s="32" t="str">
        <f t="shared" si="3"/>
        <v/>
      </c>
    </row>
    <row r="29" spans="1:11" s="33" customFormat="1" ht="15.75" x14ac:dyDescent="0.35">
      <c r="A29" s="25">
        <v>15</v>
      </c>
      <c r="B29" s="25"/>
      <c r="C29" s="25"/>
      <c r="D29" s="27"/>
      <c r="E29" s="28"/>
      <c r="F29" s="25"/>
      <c r="G29" s="29"/>
      <c r="H29" s="30" t="str">
        <f t="shared" si="1"/>
        <v/>
      </c>
      <c r="I29" s="30" t="str">
        <f t="shared" si="2"/>
        <v/>
      </c>
      <c r="J29" s="31" t="str">
        <f t="shared" si="0"/>
        <v/>
      </c>
      <c r="K29" s="32" t="str">
        <f t="shared" si="3"/>
        <v/>
      </c>
    </row>
    <row r="30" spans="1:11" s="33" customFormat="1" ht="15.75" x14ac:dyDescent="0.35">
      <c r="A30" s="25">
        <v>16</v>
      </c>
      <c r="B30" s="25"/>
      <c r="C30" s="25"/>
      <c r="D30" s="27"/>
      <c r="E30" s="28"/>
      <c r="F30" s="25"/>
      <c r="G30" s="29"/>
      <c r="H30" s="30" t="str">
        <f t="shared" si="1"/>
        <v/>
      </c>
      <c r="I30" s="30" t="str">
        <f t="shared" si="2"/>
        <v/>
      </c>
      <c r="J30" s="31" t="str">
        <f t="shared" si="0"/>
        <v/>
      </c>
      <c r="K30" s="32" t="str">
        <f t="shared" si="3"/>
        <v/>
      </c>
    </row>
    <row r="31" spans="1:11" s="33" customFormat="1" ht="15.75" x14ac:dyDescent="0.35">
      <c r="A31" s="25">
        <v>17</v>
      </c>
      <c r="B31" s="25"/>
      <c r="C31" s="25"/>
      <c r="D31" s="27"/>
      <c r="E31" s="28"/>
      <c r="F31" s="25"/>
      <c r="G31" s="29"/>
      <c r="H31" s="30" t="str">
        <f t="shared" si="1"/>
        <v/>
      </c>
      <c r="I31" s="30" t="str">
        <f t="shared" si="2"/>
        <v/>
      </c>
      <c r="J31" s="31" t="str">
        <f t="shared" si="0"/>
        <v/>
      </c>
      <c r="K31" s="32" t="str">
        <f t="shared" si="3"/>
        <v/>
      </c>
    </row>
    <row r="32" spans="1:11" s="33" customFormat="1" ht="15.75" x14ac:dyDescent="0.35">
      <c r="A32" s="25">
        <v>18</v>
      </c>
      <c r="B32" s="25"/>
      <c r="C32" s="25"/>
      <c r="D32" s="27"/>
      <c r="E32" s="28"/>
      <c r="F32" s="25"/>
      <c r="G32" s="29"/>
      <c r="H32" s="30" t="str">
        <f t="shared" si="1"/>
        <v/>
      </c>
      <c r="I32" s="30" t="str">
        <f t="shared" si="2"/>
        <v/>
      </c>
      <c r="J32" s="31" t="str">
        <f t="shared" si="0"/>
        <v/>
      </c>
      <c r="K32" s="32" t="str">
        <f t="shared" si="3"/>
        <v/>
      </c>
    </row>
    <row r="33" spans="1:11" s="33" customFormat="1" ht="15.75" x14ac:dyDescent="0.35">
      <c r="A33" s="25">
        <v>19</v>
      </c>
      <c r="B33" s="25"/>
      <c r="C33" s="25"/>
      <c r="D33" s="27"/>
      <c r="E33" s="28"/>
      <c r="F33" s="25"/>
      <c r="G33" s="29"/>
      <c r="H33" s="30" t="str">
        <f t="shared" si="1"/>
        <v/>
      </c>
      <c r="I33" s="30" t="str">
        <f t="shared" si="2"/>
        <v/>
      </c>
      <c r="J33" s="31" t="str">
        <f t="shared" si="0"/>
        <v/>
      </c>
      <c r="K33" s="32" t="str">
        <f t="shared" si="3"/>
        <v/>
      </c>
    </row>
    <row r="34" spans="1:11" s="33" customFormat="1" ht="15.75" x14ac:dyDescent="0.35">
      <c r="A34" s="25">
        <v>20</v>
      </c>
      <c r="B34" s="25"/>
      <c r="C34" s="25"/>
      <c r="D34" s="27"/>
      <c r="E34" s="28"/>
      <c r="F34" s="25"/>
      <c r="G34" s="29"/>
      <c r="H34" s="30" t="str">
        <f t="shared" si="1"/>
        <v/>
      </c>
      <c r="I34" s="30" t="str">
        <f t="shared" si="2"/>
        <v/>
      </c>
      <c r="J34" s="31" t="str">
        <f t="shared" si="0"/>
        <v/>
      </c>
      <c r="K34" s="32" t="str">
        <f t="shared" si="3"/>
        <v/>
      </c>
    </row>
    <row r="35" spans="1:11" ht="9.75" customHeight="1" x14ac:dyDescent="0.4">
      <c r="A35" s="34"/>
      <c r="B35" s="35"/>
      <c r="C35" s="35"/>
      <c r="D35" s="36"/>
      <c r="E35" s="36"/>
      <c r="F35" s="35"/>
      <c r="G35" s="37"/>
      <c r="H35" s="37"/>
      <c r="I35" s="35"/>
      <c r="J35" s="35"/>
      <c r="K35" s="38"/>
    </row>
    <row r="37" spans="1:11" x14ac:dyDescent="0.4">
      <c r="H37" s="11"/>
      <c r="I37" s="11" t="s">
        <v>37</v>
      </c>
      <c r="J37" s="103" t="s">
        <v>38</v>
      </c>
      <c r="K37" s="103"/>
    </row>
    <row r="38" spans="1:11" x14ac:dyDescent="0.4">
      <c r="H38" s="11" t="s">
        <v>39</v>
      </c>
      <c r="I38" s="42">
        <f>COUNTIF($D$15:$D$34,5)</f>
        <v>0</v>
      </c>
      <c r="J38" s="98">
        <f>SUMIF($D$15:$D$34,5,$K$15:$K$34)</f>
        <v>0</v>
      </c>
      <c r="K38" s="98"/>
    </row>
    <row r="39" spans="1:11" x14ac:dyDescent="0.4">
      <c r="H39" s="11" t="s">
        <v>40</v>
      </c>
      <c r="I39" s="42">
        <f>COUNTIF($D$15:$D$34,4)</f>
        <v>0</v>
      </c>
      <c r="J39" s="98">
        <f>SUMIF($D$15:$D$34,4,$K$15:$K$34)</f>
        <v>0</v>
      </c>
      <c r="K39" s="98"/>
    </row>
    <row r="40" spans="1:11" x14ac:dyDescent="0.4">
      <c r="H40" s="11" t="s">
        <v>41</v>
      </c>
      <c r="I40" s="42">
        <f>COUNTIF($D$15:$D$34,3)</f>
        <v>0</v>
      </c>
      <c r="J40" s="98">
        <f>SUMIF($D$15:$D$34,3,$K$15:$K$34)</f>
        <v>0</v>
      </c>
      <c r="K40" s="98"/>
    </row>
    <row r="41" spans="1:11" x14ac:dyDescent="0.4">
      <c r="H41" s="11" t="s">
        <v>42</v>
      </c>
      <c r="I41" s="42">
        <f>COUNTIF($D$15:$D$34,2)</f>
        <v>0</v>
      </c>
      <c r="J41" s="98">
        <f>SUMIF($D$15:$D$34,2,$K$15:$K$34)</f>
        <v>0</v>
      </c>
      <c r="K41" s="98"/>
    </row>
    <row r="42" spans="1:11" x14ac:dyDescent="0.4">
      <c r="H42" s="11" t="s">
        <v>43</v>
      </c>
      <c r="I42" s="43">
        <f>SUM(I38:I41)</f>
        <v>0</v>
      </c>
      <c r="J42" s="98">
        <f>SUM(J38:K41)</f>
        <v>0</v>
      </c>
      <c r="K42" s="98"/>
    </row>
  </sheetData>
  <mergeCells count="27">
    <mergeCell ref="J40:K40"/>
    <mergeCell ref="J41:K41"/>
    <mergeCell ref="J42:K42"/>
    <mergeCell ref="G13:G14"/>
    <mergeCell ref="H13:J13"/>
    <mergeCell ref="K13:K14"/>
    <mergeCell ref="J37:K37"/>
    <mergeCell ref="J38:K38"/>
    <mergeCell ref="J39:K39"/>
    <mergeCell ref="A12:J12"/>
    <mergeCell ref="A13:A14"/>
    <mergeCell ref="B13:B14"/>
    <mergeCell ref="C13:C14"/>
    <mergeCell ref="D13:D14"/>
    <mergeCell ref="E13:E14"/>
    <mergeCell ref="F13:F14"/>
    <mergeCell ref="H10:K10"/>
    <mergeCell ref="F7:G7"/>
    <mergeCell ref="F8:G8"/>
    <mergeCell ref="F10:G10"/>
    <mergeCell ref="A1:K1"/>
    <mergeCell ref="A4:K4"/>
    <mergeCell ref="J5:K5"/>
    <mergeCell ref="H7:K7"/>
    <mergeCell ref="H8:K8"/>
    <mergeCell ref="H9:K9"/>
    <mergeCell ref="J2:K2"/>
  </mergeCells>
  <phoneticPr fontId="5"/>
  <dataValidations count="1">
    <dataValidation type="list" allowBlank="1" showInputMessage="1" showErrorMessage="1" sqref="D15:D34" xr:uid="{A2365308-C393-4268-8BBF-64D34C20FCC6}">
      <formula1>"5,4,3,2"</formula1>
    </dataValidation>
  </dataValidations>
  <printOptions horizontalCentered="1" verticalCentered="1"/>
  <pageMargins left="0.70866141732283472" right="0.70866141732283472" top="0.74803149606299213" bottom="0.74803149606299213" header="0.31496062992125984" footer="0.31496062992125984"/>
  <pageSetup paperSize="9" scale="8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66F0C-035D-453F-B81F-C3B2E6E916DD}">
  <dimension ref="B1:P26"/>
  <sheetViews>
    <sheetView view="pageBreakPreview" zoomScale="85" zoomScaleNormal="100" zoomScaleSheetLayoutView="85" workbookViewId="0"/>
  </sheetViews>
  <sheetFormatPr defaultRowHeight="18.75" x14ac:dyDescent="0.4"/>
  <cols>
    <col min="1" max="1" width="5.125" customWidth="1"/>
    <col min="2" max="2" width="3.625" customWidth="1"/>
    <col min="3" max="3" width="4.125" style="1" customWidth="1"/>
    <col min="4" max="4" width="7.25" style="1" customWidth="1"/>
    <col min="5" max="5" width="5.375" style="1" customWidth="1"/>
    <col min="6" max="6" width="7.375" style="1" customWidth="1"/>
    <col min="7" max="7" width="5.5" style="1" customWidth="1"/>
    <col min="8" max="8" width="11.625" style="1" bestFit="1" customWidth="1"/>
    <col min="9" max="9" width="5.5" style="1" customWidth="1"/>
    <col min="10" max="10" width="7" style="1" customWidth="1"/>
    <col min="11" max="11" width="7.625" style="1" customWidth="1"/>
    <col min="12" max="12" width="5.75" style="1" customWidth="1"/>
    <col min="13" max="13" width="5.25" customWidth="1"/>
    <col min="14" max="14" width="4.5" customWidth="1"/>
    <col min="15" max="15" width="5.125" customWidth="1"/>
  </cols>
  <sheetData>
    <row r="1" spans="2:16" ht="24" x14ac:dyDescent="0.4">
      <c r="B1" s="75" t="s">
        <v>16</v>
      </c>
      <c r="C1" s="75"/>
      <c r="D1" s="75"/>
      <c r="E1" s="75"/>
      <c r="F1" s="75"/>
      <c r="G1" s="75"/>
      <c r="H1" s="75"/>
      <c r="I1" s="75"/>
      <c r="J1" s="75"/>
      <c r="K1" s="75"/>
      <c r="L1" s="75"/>
      <c r="M1" s="75"/>
      <c r="N1" s="75"/>
    </row>
    <row r="2" spans="2:16" ht="20.25" x14ac:dyDescent="0.4">
      <c r="B2" s="7"/>
      <c r="C2" s="7"/>
      <c r="D2" s="7"/>
      <c r="E2" s="7"/>
      <c r="F2" s="7"/>
      <c r="G2" s="7"/>
      <c r="H2" s="7"/>
      <c r="I2" s="7"/>
      <c r="J2" s="49" t="s">
        <v>53</v>
      </c>
      <c r="K2" s="49"/>
      <c r="L2" s="51">
        <v>4</v>
      </c>
      <c r="M2" s="49" t="s">
        <v>54</v>
      </c>
      <c r="N2" s="49"/>
    </row>
    <row r="4" spans="2:16" ht="59.25" customHeight="1" x14ac:dyDescent="0.4">
      <c r="B4" s="82" t="s">
        <v>11</v>
      </c>
      <c r="C4" s="83"/>
      <c r="D4" s="83"/>
      <c r="E4" s="83"/>
      <c r="F4" s="83"/>
      <c r="G4" s="83"/>
      <c r="H4" s="83"/>
      <c r="I4" s="83"/>
      <c r="J4" s="83"/>
      <c r="K4" s="83"/>
      <c r="L4" s="83"/>
      <c r="M4" s="83"/>
      <c r="N4" s="84"/>
    </row>
    <row r="5" spans="2:16" ht="18.75" customHeight="1" x14ac:dyDescent="0.4">
      <c r="B5" s="4"/>
      <c r="C5" s="76" t="s">
        <v>12</v>
      </c>
      <c r="D5" s="76"/>
      <c r="E5" s="76"/>
      <c r="F5" s="76"/>
      <c r="G5" s="76"/>
      <c r="H5" s="76"/>
      <c r="I5" s="76"/>
      <c r="J5" s="76"/>
      <c r="K5" s="76"/>
      <c r="L5" s="76"/>
      <c r="M5" s="76"/>
      <c r="N5" s="77"/>
    </row>
    <row r="6" spans="2:16" ht="18.75" customHeight="1" x14ac:dyDescent="0.4">
      <c r="B6" s="4"/>
      <c r="C6" s="76" t="s">
        <v>13</v>
      </c>
      <c r="D6" s="76"/>
      <c r="E6" s="76"/>
      <c r="F6" s="76"/>
      <c r="G6" s="76"/>
      <c r="H6" s="76"/>
      <c r="I6" s="76"/>
      <c r="J6" s="76"/>
      <c r="K6" s="76"/>
      <c r="L6" s="76"/>
      <c r="M6" s="76"/>
      <c r="N6" s="77"/>
    </row>
    <row r="7" spans="2:16" ht="18.75" customHeight="1" x14ac:dyDescent="0.4">
      <c r="B7" s="5"/>
      <c r="C7" s="78" t="s">
        <v>14</v>
      </c>
      <c r="D7" s="78"/>
      <c r="E7" s="78"/>
      <c r="F7" s="78"/>
      <c r="G7" s="78"/>
      <c r="H7" s="78"/>
      <c r="I7" s="78"/>
      <c r="J7" s="78"/>
      <c r="K7" s="78"/>
      <c r="L7" s="78"/>
      <c r="M7" s="78"/>
      <c r="N7" s="79"/>
    </row>
    <row r="8" spans="2:16" ht="54.75" customHeight="1" x14ac:dyDescent="0.4">
      <c r="B8" s="1"/>
    </row>
    <row r="9" spans="2:16" x14ac:dyDescent="0.4">
      <c r="B9" s="114">
        <v>45413</v>
      </c>
      <c r="C9" s="114"/>
      <c r="D9" s="114"/>
      <c r="E9" s="114"/>
    </row>
    <row r="10" spans="2:16" x14ac:dyDescent="0.4">
      <c r="B10" s="1"/>
      <c r="H10" s="1" t="s">
        <v>21</v>
      </c>
      <c r="I10" s="112" t="s">
        <v>46</v>
      </c>
      <c r="J10" s="112"/>
      <c r="K10" s="112"/>
      <c r="L10" s="112"/>
      <c r="M10" s="112"/>
      <c r="N10" s="112"/>
    </row>
    <row r="11" spans="2:16" x14ac:dyDescent="0.4">
      <c r="B11" s="1" t="s">
        <v>1</v>
      </c>
      <c r="H11" s="1" t="s">
        <v>22</v>
      </c>
      <c r="I11" s="112" t="s">
        <v>47</v>
      </c>
      <c r="J11" s="112"/>
      <c r="K11" s="112"/>
      <c r="L11" s="112"/>
      <c r="M11" s="112"/>
      <c r="N11" s="112"/>
    </row>
    <row r="12" spans="2:16" x14ac:dyDescent="0.4">
      <c r="I12" s="112" t="s">
        <v>48</v>
      </c>
      <c r="J12" s="112"/>
      <c r="K12" s="112"/>
      <c r="L12" s="112"/>
      <c r="M12" s="112"/>
      <c r="N12" s="112"/>
    </row>
    <row r="13" spans="2:16" x14ac:dyDescent="0.4">
      <c r="H13" s="1" t="s">
        <v>44</v>
      </c>
      <c r="I13" s="112" t="s">
        <v>49</v>
      </c>
      <c r="J13" s="112"/>
      <c r="K13" s="112"/>
      <c r="L13" s="112"/>
      <c r="M13" s="112"/>
      <c r="N13" s="45" t="s">
        <v>15</v>
      </c>
      <c r="P13" s="9"/>
    </row>
    <row r="15" spans="2:16" ht="24" x14ac:dyDescent="0.4">
      <c r="D15" s="80" t="s">
        <v>0</v>
      </c>
      <c r="E15" s="80"/>
      <c r="F15" s="80"/>
      <c r="G15" s="113">
        <v>41200</v>
      </c>
      <c r="H15" s="113"/>
      <c r="I15" s="113"/>
      <c r="J15" s="113"/>
      <c r="K15" s="10"/>
      <c r="L15" s="8"/>
    </row>
    <row r="17" spans="3:14" ht="33.75" customHeight="1" x14ac:dyDescent="0.4"/>
    <row r="18" spans="3:14" x14ac:dyDescent="0.4">
      <c r="C18" s="1" t="s">
        <v>10</v>
      </c>
    </row>
    <row r="19" spans="3:14" x14ac:dyDescent="0.4">
      <c r="D19" s="57" t="s">
        <v>17</v>
      </c>
      <c r="E19" s="57"/>
      <c r="F19" s="57"/>
      <c r="G19" s="57"/>
      <c r="H19" s="57"/>
      <c r="I19" s="57"/>
      <c r="J19" s="57"/>
      <c r="K19" s="57"/>
      <c r="L19" s="57"/>
      <c r="M19" s="57"/>
      <c r="N19" s="57"/>
    </row>
    <row r="20" spans="3:14" ht="27.75" customHeight="1" x14ac:dyDescent="0.4">
      <c r="D20" s="2"/>
      <c r="E20" s="2"/>
    </row>
    <row r="21" spans="3:14" x14ac:dyDescent="0.4">
      <c r="C21" s="47" t="s">
        <v>2</v>
      </c>
    </row>
    <row r="22" spans="3:14" x14ac:dyDescent="0.4">
      <c r="D22" s="74" t="s">
        <v>3</v>
      </c>
      <c r="E22" s="74"/>
      <c r="F22" s="74"/>
      <c r="G22" s="74"/>
      <c r="H22" s="74"/>
      <c r="I22" s="74"/>
      <c r="J22" s="66" t="s">
        <v>8</v>
      </c>
      <c r="K22" s="105" t="s">
        <v>50</v>
      </c>
      <c r="L22" s="105"/>
      <c r="M22" s="105"/>
    </row>
    <row r="23" spans="3:14" ht="9" customHeight="1" x14ac:dyDescent="0.4">
      <c r="D23" s="106" t="s">
        <v>56</v>
      </c>
      <c r="E23" s="107"/>
      <c r="F23" s="61" t="s">
        <v>4</v>
      </c>
      <c r="G23" s="61"/>
      <c r="H23" s="107" t="s">
        <v>56</v>
      </c>
      <c r="I23" s="63" t="s">
        <v>6</v>
      </c>
      <c r="J23" s="65"/>
      <c r="K23" s="105"/>
      <c r="L23" s="105"/>
      <c r="M23" s="105"/>
    </row>
    <row r="24" spans="3:14" ht="9.75" customHeight="1" x14ac:dyDescent="0.4">
      <c r="D24" s="108"/>
      <c r="E24" s="109"/>
      <c r="F24" s="62"/>
      <c r="G24" s="62"/>
      <c r="H24" s="109"/>
      <c r="I24" s="64"/>
      <c r="J24" s="65" t="s">
        <v>9</v>
      </c>
      <c r="K24" s="105">
        <v>123456</v>
      </c>
      <c r="L24" s="105"/>
      <c r="M24" s="105"/>
    </row>
    <row r="25" spans="3:14" x14ac:dyDescent="0.4">
      <c r="D25" s="110"/>
      <c r="E25" s="111"/>
      <c r="F25" s="67" t="s">
        <v>5</v>
      </c>
      <c r="G25" s="67"/>
      <c r="H25" s="111"/>
      <c r="I25" s="6" t="s">
        <v>7</v>
      </c>
      <c r="J25" s="65"/>
      <c r="K25" s="105"/>
      <c r="L25" s="105"/>
      <c r="M25" s="105"/>
    </row>
    <row r="26" spans="3:14" ht="25.5" customHeight="1" x14ac:dyDescent="0.4">
      <c r="D26" s="58" t="s">
        <v>51</v>
      </c>
      <c r="E26" s="58"/>
      <c r="F26" s="58"/>
      <c r="G26" s="104" t="s">
        <v>52</v>
      </c>
      <c r="H26" s="104"/>
      <c r="I26" s="104"/>
      <c r="J26" s="105"/>
      <c r="K26" s="105"/>
      <c r="L26" s="105"/>
      <c r="M26" s="105"/>
    </row>
  </sheetData>
  <mergeCells count="25">
    <mergeCell ref="B9:E9"/>
    <mergeCell ref="B1:N1"/>
    <mergeCell ref="B4:N4"/>
    <mergeCell ref="C5:N5"/>
    <mergeCell ref="C6:N6"/>
    <mergeCell ref="C7:N7"/>
    <mergeCell ref="I10:N10"/>
    <mergeCell ref="I11:N11"/>
    <mergeCell ref="I12:N12"/>
    <mergeCell ref="I13:M13"/>
    <mergeCell ref="D15:F15"/>
    <mergeCell ref="G15:J15"/>
    <mergeCell ref="F25:G25"/>
    <mergeCell ref="D26:F26"/>
    <mergeCell ref="G26:M26"/>
    <mergeCell ref="D19:N19"/>
    <mergeCell ref="D22:I22"/>
    <mergeCell ref="J22:J23"/>
    <mergeCell ref="K22:M23"/>
    <mergeCell ref="D23:E25"/>
    <mergeCell ref="F23:G24"/>
    <mergeCell ref="H23:H25"/>
    <mergeCell ref="I23:I24"/>
    <mergeCell ref="J24:J25"/>
    <mergeCell ref="K24:M25"/>
  </mergeCells>
  <phoneticPr fontId="5"/>
  <conditionalFormatting sqref="B9:E9 I10:N12 I13:M13 G15:J15 D23:E25 H23:H25 G26:M26 K22:M25 L2">
    <cfRule type="containsBlanks" dxfId="0" priority="1">
      <formula>LEN(TRIM(B2))=0</formula>
    </cfRule>
  </conditionalFormatting>
  <printOptions horizontalCentered="1"/>
  <pageMargins left="0.70866141732283472" right="0.70866141732283472" top="1.5354330708661419" bottom="0.74803149606299213" header="0.31496062992125984" footer="0.31496062992125984"/>
  <pageSetup paperSize="9" scale="8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373C3-92A5-4A99-81AE-5C84BB3B08AE}">
  <sheetPr>
    <pageSetUpPr fitToPage="1"/>
  </sheetPr>
  <dimension ref="A1:L42"/>
  <sheetViews>
    <sheetView view="pageBreakPreview" zoomScale="85" zoomScaleNormal="100" zoomScaleSheetLayoutView="85" workbookViewId="0">
      <selection activeCell="H33" sqref="H33"/>
    </sheetView>
  </sheetViews>
  <sheetFormatPr defaultRowHeight="18.75" x14ac:dyDescent="0.4"/>
  <cols>
    <col min="1" max="1" width="4" style="39" bestFit="1" customWidth="1"/>
    <col min="2" max="2" width="10.875" style="1" customWidth="1"/>
    <col min="3" max="3" width="9.375" style="1" customWidth="1"/>
    <col min="4" max="4" width="6.875" style="40" customWidth="1"/>
    <col min="5" max="5" width="9.375" style="40" customWidth="1"/>
    <col min="6" max="6" width="6.875" style="1" customWidth="1"/>
    <col min="7" max="7" width="6.875" style="41" customWidth="1"/>
    <col min="8" max="8" width="6.25" style="41" customWidth="1"/>
    <col min="9" max="9" width="8.625" style="1" customWidth="1"/>
    <col min="10" max="10" width="9" style="1" bestFit="1" customWidth="1"/>
    <col min="11" max="11" width="11.5" style="44" bestFit="1" customWidth="1"/>
  </cols>
  <sheetData>
    <row r="1" spans="1:12" s="13" customFormat="1" x14ac:dyDescent="0.15">
      <c r="A1" s="88" t="s">
        <v>18</v>
      </c>
      <c r="B1" s="88"/>
      <c r="C1" s="88"/>
      <c r="D1" s="88"/>
      <c r="E1" s="88"/>
      <c r="F1" s="88"/>
      <c r="G1" s="88"/>
      <c r="H1" s="88"/>
      <c r="I1" s="88"/>
      <c r="J1" s="88"/>
      <c r="K1" s="88"/>
    </row>
    <row r="2" spans="1:12" s="13" customFormat="1" x14ac:dyDescent="0.15">
      <c r="A2" s="14" t="s">
        <v>19</v>
      </c>
      <c r="B2" s="14"/>
      <c r="C2" s="14"/>
      <c r="D2" s="14"/>
      <c r="E2" s="14"/>
      <c r="F2" s="14"/>
      <c r="G2" s="14"/>
      <c r="H2" s="14"/>
      <c r="I2" s="50"/>
      <c r="J2" s="91" t="s">
        <v>58</v>
      </c>
      <c r="K2" s="91"/>
      <c r="L2" s="46"/>
    </row>
    <row r="3" spans="1:12" s="13" customFormat="1" x14ac:dyDescent="0.15">
      <c r="A3" s="14"/>
      <c r="B3" s="14"/>
      <c r="C3" s="14"/>
      <c r="D3" s="14"/>
      <c r="E3" s="14"/>
      <c r="F3" s="14"/>
      <c r="G3" s="14"/>
      <c r="H3" s="14"/>
      <c r="J3" s="16"/>
      <c r="K3" s="15"/>
    </row>
    <row r="4" spans="1:12" s="13" customFormat="1" ht="18.75" customHeight="1" x14ac:dyDescent="0.15">
      <c r="A4" s="89" t="s">
        <v>20</v>
      </c>
      <c r="B4" s="89"/>
      <c r="C4" s="89"/>
      <c r="D4" s="89"/>
      <c r="E4" s="89"/>
      <c r="F4" s="89"/>
      <c r="G4" s="89"/>
      <c r="H4" s="89"/>
      <c r="I4" s="89"/>
      <c r="J4" s="89"/>
      <c r="K4" s="89"/>
    </row>
    <row r="5" spans="1:12" s="13" customFormat="1" ht="18.75" customHeight="1" x14ac:dyDescent="0.15">
      <c r="A5" s="48"/>
      <c r="B5" s="48"/>
      <c r="C5" s="48"/>
      <c r="D5" s="48"/>
      <c r="E5" s="48"/>
      <c r="F5" s="48"/>
      <c r="G5" s="48"/>
      <c r="H5" s="48"/>
      <c r="J5" s="115">
        <v>45413</v>
      </c>
      <c r="K5" s="116"/>
      <c r="L5" s="46"/>
    </row>
    <row r="6" spans="1:12" s="13" customFormat="1" x14ac:dyDescent="0.15">
      <c r="A6" s="18"/>
      <c r="B6" s="18"/>
      <c r="C6" s="18"/>
      <c r="D6" s="18"/>
      <c r="E6" s="18"/>
      <c r="F6" s="18"/>
      <c r="G6" s="18"/>
      <c r="H6" s="18"/>
      <c r="I6" s="1"/>
      <c r="J6" s="19"/>
      <c r="K6" s="20"/>
    </row>
    <row r="7" spans="1:12" s="13" customFormat="1" x14ac:dyDescent="0.15">
      <c r="A7" s="18"/>
      <c r="B7" s="18"/>
      <c r="C7" s="18"/>
      <c r="D7" s="18"/>
      <c r="E7" s="18"/>
      <c r="F7" s="87" t="s">
        <v>21</v>
      </c>
      <c r="G7" s="87"/>
      <c r="H7" s="87" t="str">
        <f>'預かり保育請求書 (記載例)'!I10</f>
        <v>鹿屋市共栄町20番１号</v>
      </c>
      <c r="I7" s="87"/>
      <c r="J7" s="87"/>
      <c r="K7" s="87"/>
      <c r="L7" s="46" t="s">
        <v>45</v>
      </c>
    </row>
    <row r="8" spans="1:12" s="13" customFormat="1" x14ac:dyDescent="0.15">
      <c r="A8" s="18"/>
      <c r="B8" s="18"/>
      <c r="C8" s="18"/>
      <c r="D8" s="18"/>
      <c r="E8" s="18"/>
      <c r="F8" s="87" t="s">
        <v>22</v>
      </c>
      <c r="G8" s="87"/>
      <c r="H8" s="87" t="str">
        <f>'預かり保育請求書 (記載例)'!I11</f>
        <v>社会福祉法人　鹿屋福祉会</v>
      </c>
      <c r="I8" s="87"/>
      <c r="J8" s="87"/>
      <c r="K8" s="87"/>
      <c r="L8" s="46" t="s">
        <v>45</v>
      </c>
    </row>
    <row r="9" spans="1:12" s="13" customFormat="1" x14ac:dyDescent="0.15">
      <c r="A9" s="18"/>
      <c r="B9" s="18"/>
      <c r="C9" s="18"/>
      <c r="D9" s="18"/>
      <c r="E9" s="18"/>
      <c r="F9" s="21"/>
      <c r="G9" s="21"/>
      <c r="H9" s="87" t="str">
        <f>'預かり保育請求書 (記載例)'!I12</f>
        <v>●●●幼稚園</v>
      </c>
      <c r="I9" s="87"/>
      <c r="J9" s="87"/>
      <c r="K9" s="87"/>
      <c r="L9" s="46" t="s">
        <v>45</v>
      </c>
    </row>
    <row r="10" spans="1:12" s="13" customFormat="1" x14ac:dyDescent="0.15">
      <c r="A10" s="18"/>
      <c r="B10" s="18"/>
      <c r="C10" s="18"/>
      <c r="D10" s="18"/>
      <c r="E10" s="18"/>
      <c r="F10" s="87" t="s">
        <v>23</v>
      </c>
      <c r="G10" s="87"/>
      <c r="H10" s="87" t="str">
        <f>'預かり保育請求書 (記載例)'!I13</f>
        <v>理事長　鹿屋　太郎</v>
      </c>
      <c r="I10" s="87"/>
      <c r="J10" s="87"/>
      <c r="K10" s="87"/>
      <c r="L10" s="46" t="s">
        <v>45</v>
      </c>
    </row>
    <row r="11" spans="1:12" s="13" customFormat="1" x14ac:dyDescent="0.15">
      <c r="A11" s="14"/>
      <c r="B11" s="14"/>
      <c r="C11" s="14"/>
      <c r="D11" s="14"/>
      <c r="E11" s="14"/>
      <c r="F11" s="14"/>
      <c r="G11" s="14"/>
      <c r="H11" s="14"/>
      <c r="J11" s="16"/>
      <c r="K11" s="15"/>
    </row>
    <row r="12" spans="1:12" s="13" customFormat="1" ht="18.75" customHeight="1" x14ac:dyDescent="0.15">
      <c r="A12" s="92" t="s">
        <v>24</v>
      </c>
      <c r="B12" s="92"/>
      <c r="C12" s="92"/>
      <c r="D12" s="92"/>
      <c r="E12" s="92"/>
      <c r="F12" s="92"/>
      <c r="G12" s="92"/>
      <c r="H12" s="92"/>
      <c r="I12" s="92"/>
      <c r="J12" s="92"/>
      <c r="K12" s="22"/>
    </row>
    <row r="13" spans="1:12" ht="18.75" customHeight="1" x14ac:dyDescent="0.4">
      <c r="A13" s="93" t="s">
        <v>25</v>
      </c>
      <c r="B13" s="94" t="s">
        <v>26</v>
      </c>
      <c r="C13" s="93" t="s">
        <v>27</v>
      </c>
      <c r="D13" s="95" t="s">
        <v>28</v>
      </c>
      <c r="E13" s="96" t="s">
        <v>29</v>
      </c>
      <c r="F13" s="94" t="s">
        <v>30</v>
      </c>
      <c r="G13" s="94" t="s">
        <v>31</v>
      </c>
      <c r="H13" s="99" t="s">
        <v>32</v>
      </c>
      <c r="I13" s="100"/>
      <c r="J13" s="101"/>
      <c r="K13" s="102" t="s">
        <v>33</v>
      </c>
    </row>
    <row r="14" spans="1:12" s="24" customFormat="1" ht="47.25" customHeight="1" x14ac:dyDescent="0.4">
      <c r="A14" s="93"/>
      <c r="B14" s="94"/>
      <c r="C14" s="93"/>
      <c r="D14" s="95"/>
      <c r="E14" s="97"/>
      <c r="F14" s="94"/>
      <c r="G14" s="94"/>
      <c r="H14" s="23" t="s">
        <v>34</v>
      </c>
      <c r="I14" s="23" t="s">
        <v>35</v>
      </c>
      <c r="J14" s="23" t="s">
        <v>36</v>
      </c>
      <c r="K14" s="102"/>
    </row>
    <row r="15" spans="1:12" s="33" customFormat="1" ht="15.75" x14ac:dyDescent="0.35">
      <c r="A15" s="25">
        <v>1</v>
      </c>
      <c r="B15" s="52" t="s">
        <v>59</v>
      </c>
      <c r="C15" s="53" t="s">
        <v>60</v>
      </c>
      <c r="D15" s="54">
        <v>5</v>
      </c>
      <c r="E15" s="55" t="s">
        <v>61</v>
      </c>
      <c r="F15" s="56">
        <v>10</v>
      </c>
      <c r="G15" s="56">
        <v>5000</v>
      </c>
      <c r="H15" s="30">
        <f>_xlfn.IFS(D15&gt;=3,11300,D15&gt;=1,16300,D15="","")</f>
        <v>11300</v>
      </c>
      <c r="I15" s="30">
        <f>IF(F15="","",F15*450)</f>
        <v>4500</v>
      </c>
      <c r="J15" s="31">
        <f t="shared" ref="J15:J34" si="0">IF(I15="","",MIN(H15:I15))</f>
        <v>4500</v>
      </c>
      <c r="K15" s="32">
        <f>IF(G15="","",MIN(J15,G15))</f>
        <v>4500</v>
      </c>
    </row>
    <row r="16" spans="1:12" s="33" customFormat="1" ht="15.75" x14ac:dyDescent="0.35">
      <c r="A16" s="25">
        <v>2</v>
      </c>
      <c r="B16" s="52" t="s">
        <v>59</v>
      </c>
      <c r="C16" s="53" t="s">
        <v>60</v>
      </c>
      <c r="D16" s="54">
        <v>5</v>
      </c>
      <c r="E16" s="55" t="s">
        <v>61</v>
      </c>
      <c r="F16" s="56">
        <v>23</v>
      </c>
      <c r="G16" s="56">
        <v>5000</v>
      </c>
      <c r="H16" s="30">
        <f t="shared" ref="H16:H34" si="1">_xlfn.IFS(D16&gt;=3,11300,D16&gt;=1,16300,D16="","")</f>
        <v>11300</v>
      </c>
      <c r="I16" s="30">
        <f t="shared" ref="I16:I34" si="2">IF(F16="","",F16*450)</f>
        <v>10350</v>
      </c>
      <c r="J16" s="31">
        <f t="shared" si="0"/>
        <v>10350</v>
      </c>
      <c r="K16" s="32">
        <f t="shared" ref="K16:K34" si="3">IF(G16="","",MIN(J16,G16))</f>
        <v>5000</v>
      </c>
    </row>
    <row r="17" spans="1:11" s="33" customFormat="1" ht="15.75" x14ac:dyDescent="0.35">
      <c r="A17" s="25">
        <v>3</v>
      </c>
      <c r="B17" s="52" t="s">
        <v>59</v>
      </c>
      <c r="C17" s="53" t="s">
        <v>60</v>
      </c>
      <c r="D17" s="54">
        <v>5</v>
      </c>
      <c r="E17" s="55" t="s">
        <v>61</v>
      </c>
      <c r="F17" s="52">
        <v>18</v>
      </c>
      <c r="G17" s="56">
        <v>5000</v>
      </c>
      <c r="H17" s="30">
        <f t="shared" si="1"/>
        <v>11300</v>
      </c>
      <c r="I17" s="30">
        <f t="shared" si="2"/>
        <v>8100</v>
      </c>
      <c r="J17" s="31">
        <f t="shared" si="0"/>
        <v>8100</v>
      </c>
      <c r="K17" s="32">
        <f t="shared" si="3"/>
        <v>5000</v>
      </c>
    </row>
    <row r="18" spans="1:11" s="33" customFormat="1" ht="15.75" x14ac:dyDescent="0.35">
      <c r="A18" s="25">
        <v>4</v>
      </c>
      <c r="B18" s="52" t="s">
        <v>59</v>
      </c>
      <c r="C18" s="53" t="s">
        <v>60</v>
      </c>
      <c r="D18" s="54">
        <v>5</v>
      </c>
      <c r="E18" s="55" t="s">
        <v>61</v>
      </c>
      <c r="F18" s="52">
        <v>19</v>
      </c>
      <c r="G18" s="56">
        <v>5000</v>
      </c>
      <c r="H18" s="30">
        <f t="shared" si="1"/>
        <v>11300</v>
      </c>
      <c r="I18" s="30">
        <f t="shared" si="2"/>
        <v>8550</v>
      </c>
      <c r="J18" s="31">
        <f t="shared" si="0"/>
        <v>8550</v>
      </c>
      <c r="K18" s="32">
        <f t="shared" si="3"/>
        <v>5000</v>
      </c>
    </row>
    <row r="19" spans="1:11" s="33" customFormat="1" ht="15.75" x14ac:dyDescent="0.35">
      <c r="A19" s="25">
        <v>5</v>
      </c>
      <c r="B19" s="52" t="s">
        <v>59</v>
      </c>
      <c r="C19" s="53" t="s">
        <v>60</v>
      </c>
      <c r="D19" s="54">
        <v>5</v>
      </c>
      <c r="E19" s="55" t="s">
        <v>61</v>
      </c>
      <c r="F19" s="52">
        <v>11</v>
      </c>
      <c r="G19" s="56">
        <v>5000</v>
      </c>
      <c r="H19" s="30">
        <f t="shared" si="1"/>
        <v>11300</v>
      </c>
      <c r="I19" s="30">
        <f t="shared" si="2"/>
        <v>4950</v>
      </c>
      <c r="J19" s="31">
        <f>IF(I19="","",MIN(H19:I19))</f>
        <v>4950</v>
      </c>
      <c r="K19" s="32">
        <f t="shared" si="3"/>
        <v>4950</v>
      </c>
    </row>
    <row r="20" spans="1:11" s="33" customFormat="1" ht="15.75" x14ac:dyDescent="0.35">
      <c r="A20" s="25">
        <v>6</v>
      </c>
      <c r="B20" s="52" t="s">
        <v>59</v>
      </c>
      <c r="C20" s="53" t="s">
        <v>60</v>
      </c>
      <c r="D20" s="54">
        <v>4</v>
      </c>
      <c r="E20" s="55" t="s">
        <v>61</v>
      </c>
      <c r="F20" s="52">
        <v>3</v>
      </c>
      <c r="G20" s="56">
        <v>5000</v>
      </c>
      <c r="H20" s="30">
        <f t="shared" si="1"/>
        <v>11300</v>
      </c>
      <c r="I20" s="30">
        <f t="shared" si="2"/>
        <v>1350</v>
      </c>
      <c r="J20" s="31">
        <f t="shared" si="0"/>
        <v>1350</v>
      </c>
      <c r="K20" s="32">
        <f t="shared" si="3"/>
        <v>1350</v>
      </c>
    </row>
    <row r="21" spans="1:11" s="33" customFormat="1" ht="15.75" x14ac:dyDescent="0.35">
      <c r="A21" s="25">
        <v>7</v>
      </c>
      <c r="B21" s="52" t="s">
        <v>59</v>
      </c>
      <c r="C21" s="53" t="s">
        <v>60</v>
      </c>
      <c r="D21" s="54">
        <v>4</v>
      </c>
      <c r="E21" s="55" t="s">
        <v>61</v>
      </c>
      <c r="F21" s="52">
        <v>2</v>
      </c>
      <c r="G21" s="56">
        <v>5000</v>
      </c>
      <c r="H21" s="30">
        <f t="shared" si="1"/>
        <v>11300</v>
      </c>
      <c r="I21" s="30">
        <f t="shared" si="2"/>
        <v>900</v>
      </c>
      <c r="J21" s="31">
        <f t="shared" si="0"/>
        <v>900</v>
      </c>
      <c r="K21" s="32">
        <f t="shared" si="3"/>
        <v>900</v>
      </c>
    </row>
    <row r="22" spans="1:11" s="33" customFormat="1" ht="15.75" x14ac:dyDescent="0.35">
      <c r="A22" s="25">
        <v>8</v>
      </c>
      <c r="B22" s="52" t="s">
        <v>59</v>
      </c>
      <c r="C22" s="53" t="s">
        <v>62</v>
      </c>
      <c r="D22" s="54">
        <v>3</v>
      </c>
      <c r="E22" s="55" t="s">
        <v>61</v>
      </c>
      <c r="F22" s="52">
        <v>21</v>
      </c>
      <c r="G22" s="56">
        <v>5000</v>
      </c>
      <c r="H22" s="30">
        <f t="shared" si="1"/>
        <v>11300</v>
      </c>
      <c r="I22" s="30">
        <f t="shared" si="2"/>
        <v>9450</v>
      </c>
      <c r="J22" s="31">
        <f t="shared" si="0"/>
        <v>9450</v>
      </c>
      <c r="K22" s="32">
        <f t="shared" si="3"/>
        <v>5000</v>
      </c>
    </row>
    <row r="23" spans="1:11" s="33" customFormat="1" ht="15.75" x14ac:dyDescent="0.35">
      <c r="A23" s="25">
        <v>9</v>
      </c>
      <c r="B23" s="52" t="s">
        <v>59</v>
      </c>
      <c r="C23" s="53" t="s">
        <v>62</v>
      </c>
      <c r="D23" s="54">
        <v>3</v>
      </c>
      <c r="E23" s="55" t="s">
        <v>61</v>
      </c>
      <c r="F23" s="52">
        <v>22</v>
      </c>
      <c r="G23" s="56">
        <v>5000</v>
      </c>
      <c r="H23" s="30">
        <f t="shared" si="1"/>
        <v>11300</v>
      </c>
      <c r="I23" s="30">
        <f t="shared" si="2"/>
        <v>9900</v>
      </c>
      <c r="J23" s="31">
        <f t="shared" si="0"/>
        <v>9900</v>
      </c>
      <c r="K23" s="32">
        <f t="shared" si="3"/>
        <v>5000</v>
      </c>
    </row>
    <row r="24" spans="1:11" s="33" customFormat="1" ht="15.75" x14ac:dyDescent="0.35">
      <c r="A24" s="25">
        <v>10</v>
      </c>
      <c r="B24" s="52" t="s">
        <v>59</v>
      </c>
      <c r="C24" s="53" t="s">
        <v>62</v>
      </c>
      <c r="D24" s="54">
        <v>3</v>
      </c>
      <c r="E24" s="55" t="s">
        <v>61</v>
      </c>
      <c r="F24" s="52">
        <v>10</v>
      </c>
      <c r="G24" s="56">
        <v>5000</v>
      </c>
      <c r="H24" s="30">
        <f t="shared" si="1"/>
        <v>11300</v>
      </c>
      <c r="I24" s="30">
        <f t="shared" si="2"/>
        <v>4500</v>
      </c>
      <c r="J24" s="31">
        <f t="shared" si="0"/>
        <v>4500</v>
      </c>
      <c r="K24" s="32">
        <f t="shared" si="3"/>
        <v>4500</v>
      </c>
    </row>
    <row r="25" spans="1:11" s="33" customFormat="1" ht="15.75" x14ac:dyDescent="0.35">
      <c r="A25" s="25">
        <v>11</v>
      </c>
      <c r="B25" s="25"/>
      <c r="C25" s="25"/>
      <c r="D25" s="27"/>
      <c r="E25" s="28"/>
      <c r="F25" s="25"/>
      <c r="G25" s="29"/>
      <c r="H25" s="30" t="str">
        <f t="shared" si="1"/>
        <v/>
      </c>
      <c r="I25" s="30" t="str">
        <f t="shared" si="2"/>
        <v/>
      </c>
      <c r="J25" s="31" t="str">
        <f t="shared" si="0"/>
        <v/>
      </c>
      <c r="K25" s="32" t="str">
        <f t="shared" si="3"/>
        <v/>
      </c>
    </row>
    <row r="26" spans="1:11" s="33" customFormat="1" ht="15.75" x14ac:dyDescent="0.35">
      <c r="A26" s="25">
        <v>12</v>
      </c>
      <c r="B26" s="25"/>
      <c r="C26" s="25"/>
      <c r="D26" s="27"/>
      <c r="E26" s="28"/>
      <c r="F26" s="25"/>
      <c r="G26" s="29"/>
      <c r="H26" s="30" t="str">
        <f t="shared" si="1"/>
        <v/>
      </c>
      <c r="I26" s="30" t="str">
        <f t="shared" si="2"/>
        <v/>
      </c>
      <c r="J26" s="31" t="str">
        <f t="shared" si="0"/>
        <v/>
      </c>
      <c r="K26" s="32" t="str">
        <f t="shared" si="3"/>
        <v/>
      </c>
    </row>
    <row r="27" spans="1:11" s="33" customFormat="1" ht="15.75" x14ac:dyDescent="0.35">
      <c r="A27" s="25">
        <v>13</v>
      </c>
      <c r="B27" s="25"/>
      <c r="C27" s="25"/>
      <c r="D27" s="27"/>
      <c r="E27" s="28"/>
      <c r="F27" s="25"/>
      <c r="G27" s="29"/>
      <c r="H27" s="30" t="str">
        <f t="shared" si="1"/>
        <v/>
      </c>
      <c r="I27" s="30" t="str">
        <f t="shared" si="2"/>
        <v/>
      </c>
      <c r="J27" s="31" t="str">
        <f t="shared" si="0"/>
        <v/>
      </c>
      <c r="K27" s="32" t="str">
        <f t="shared" si="3"/>
        <v/>
      </c>
    </row>
    <row r="28" spans="1:11" s="33" customFormat="1" ht="15.75" x14ac:dyDescent="0.35">
      <c r="A28" s="25">
        <v>14</v>
      </c>
      <c r="B28" s="25"/>
      <c r="C28" s="25"/>
      <c r="D28" s="27"/>
      <c r="E28" s="28"/>
      <c r="F28" s="25"/>
      <c r="G28" s="29"/>
      <c r="H28" s="30" t="str">
        <f t="shared" si="1"/>
        <v/>
      </c>
      <c r="I28" s="30" t="str">
        <f t="shared" si="2"/>
        <v/>
      </c>
      <c r="J28" s="31" t="str">
        <f t="shared" si="0"/>
        <v/>
      </c>
      <c r="K28" s="32" t="str">
        <f t="shared" si="3"/>
        <v/>
      </c>
    </row>
    <row r="29" spans="1:11" s="33" customFormat="1" ht="15.75" x14ac:dyDescent="0.35">
      <c r="A29" s="25">
        <v>15</v>
      </c>
      <c r="B29" s="25"/>
      <c r="C29" s="25"/>
      <c r="D29" s="27"/>
      <c r="E29" s="28"/>
      <c r="F29" s="25"/>
      <c r="G29" s="29"/>
      <c r="H29" s="30" t="str">
        <f t="shared" si="1"/>
        <v/>
      </c>
      <c r="I29" s="30" t="str">
        <f t="shared" si="2"/>
        <v/>
      </c>
      <c r="J29" s="31" t="str">
        <f t="shared" si="0"/>
        <v/>
      </c>
      <c r="K29" s="32" t="str">
        <f t="shared" si="3"/>
        <v/>
      </c>
    </row>
    <row r="30" spans="1:11" s="33" customFormat="1" ht="15.75" x14ac:dyDescent="0.35">
      <c r="A30" s="25">
        <v>16</v>
      </c>
      <c r="B30" s="25"/>
      <c r="C30" s="25"/>
      <c r="D30" s="27"/>
      <c r="E30" s="28"/>
      <c r="F30" s="25"/>
      <c r="G30" s="29"/>
      <c r="H30" s="30" t="str">
        <f t="shared" si="1"/>
        <v/>
      </c>
      <c r="I30" s="30" t="str">
        <f t="shared" si="2"/>
        <v/>
      </c>
      <c r="J30" s="31" t="str">
        <f t="shared" si="0"/>
        <v/>
      </c>
      <c r="K30" s="32" t="str">
        <f t="shared" si="3"/>
        <v/>
      </c>
    </row>
    <row r="31" spans="1:11" s="33" customFormat="1" ht="15.75" x14ac:dyDescent="0.35">
      <c r="A31" s="25">
        <v>17</v>
      </c>
      <c r="B31" s="25"/>
      <c r="C31" s="25"/>
      <c r="D31" s="27"/>
      <c r="E31" s="28"/>
      <c r="F31" s="25"/>
      <c r="G31" s="29"/>
      <c r="H31" s="30" t="str">
        <f t="shared" si="1"/>
        <v/>
      </c>
      <c r="I31" s="30" t="str">
        <f t="shared" si="2"/>
        <v/>
      </c>
      <c r="J31" s="31" t="str">
        <f t="shared" si="0"/>
        <v/>
      </c>
      <c r="K31" s="32" t="str">
        <f t="shared" si="3"/>
        <v/>
      </c>
    </row>
    <row r="32" spans="1:11" s="33" customFormat="1" ht="15.75" x14ac:dyDescent="0.35">
      <c r="A32" s="25">
        <v>18</v>
      </c>
      <c r="B32" s="25"/>
      <c r="C32" s="25"/>
      <c r="D32" s="27"/>
      <c r="E32" s="28"/>
      <c r="F32" s="25"/>
      <c r="G32" s="29"/>
      <c r="H32" s="30" t="str">
        <f t="shared" si="1"/>
        <v/>
      </c>
      <c r="I32" s="30" t="str">
        <f t="shared" si="2"/>
        <v/>
      </c>
      <c r="J32" s="31" t="str">
        <f t="shared" si="0"/>
        <v/>
      </c>
      <c r="K32" s="32" t="str">
        <f t="shared" si="3"/>
        <v/>
      </c>
    </row>
    <row r="33" spans="1:11" s="33" customFormat="1" ht="15.75" x14ac:dyDescent="0.35">
      <c r="A33" s="25">
        <v>19</v>
      </c>
      <c r="B33" s="25"/>
      <c r="C33" s="25"/>
      <c r="D33" s="27"/>
      <c r="E33" s="28"/>
      <c r="F33" s="25"/>
      <c r="G33" s="29"/>
      <c r="H33" s="30" t="str">
        <f t="shared" si="1"/>
        <v/>
      </c>
      <c r="I33" s="30" t="str">
        <f t="shared" si="2"/>
        <v/>
      </c>
      <c r="J33" s="31" t="str">
        <f t="shared" si="0"/>
        <v/>
      </c>
      <c r="K33" s="32" t="str">
        <f t="shared" si="3"/>
        <v/>
      </c>
    </row>
    <row r="34" spans="1:11" s="33" customFormat="1" ht="15.75" x14ac:dyDescent="0.35">
      <c r="A34" s="25">
        <v>20</v>
      </c>
      <c r="B34" s="25"/>
      <c r="C34" s="25"/>
      <c r="D34" s="27"/>
      <c r="E34" s="28"/>
      <c r="F34" s="25"/>
      <c r="G34" s="29"/>
      <c r="H34" s="30" t="str">
        <f t="shared" si="1"/>
        <v/>
      </c>
      <c r="I34" s="30" t="str">
        <f t="shared" si="2"/>
        <v/>
      </c>
      <c r="J34" s="31" t="str">
        <f t="shared" si="0"/>
        <v/>
      </c>
      <c r="K34" s="32" t="str">
        <f t="shared" si="3"/>
        <v/>
      </c>
    </row>
    <row r="35" spans="1:11" ht="9.75" customHeight="1" x14ac:dyDescent="0.4">
      <c r="A35" s="34"/>
      <c r="B35" s="35"/>
      <c r="C35" s="35"/>
      <c r="D35" s="36"/>
      <c r="E35" s="36"/>
      <c r="F35" s="35"/>
      <c r="G35" s="37"/>
      <c r="H35" s="37"/>
      <c r="I35" s="35"/>
      <c r="J35" s="35"/>
      <c r="K35" s="38"/>
    </row>
    <row r="37" spans="1:11" x14ac:dyDescent="0.4">
      <c r="H37" s="12"/>
      <c r="I37" s="12" t="s">
        <v>37</v>
      </c>
      <c r="J37" s="103" t="s">
        <v>38</v>
      </c>
      <c r="K37" s="103"/>
    </row>
    <row r="38" spans="1:11" x14ac:dyDescent="0.4">
      <c r="H38" s="12" t="s">
        <v>39</v>
      </c>
      <c r="I38" s="42">
        <f>COUNTIF($D$15:$D$34,5)</f>
        <v>5</v>
      </c>
      <c r="J38" s="98">
        <f>SUMIF($D$15:$D$34,5,$K$15:$K$34)</f>
        <v>24450</v>
      </c>
      <c r="K38" s="98"/>
    </row>
    <row r="39" spans="1:11" x14ac:dyDescent="0.4">
      <c r="H39" s="12" t="s">
        <v>40</v>
      </c>
      <c r="I39" s="42">
        <f>COUNTIF($D$15:$D$34,4)</f>
        <v>2</v>
      </c>
      <c r="J39" s="98">
        <f>SUMIF($D$15:$D$34,4,$K$15:$K$34)</f>
        <v>2250</v>
      </c>
      <c r="K39" s="98"/>
    </row>
    <row r="40" spans="1:11" x14ac:dyDescent="0.4">
      <c r="H40" s="12" t="s">
        <v>41</v>
      </c>
      <c r="I40" s="42">
        <f>COUNTIF($D$15:$D$34,3)</f>
        <v>3</v>
      </c>
      <c r="J40" s="98">
        <f>SUMIF($D$15:$D$34,3,$K$15:$K$34)</f>
        <v>14500</v>
      </c>
      <c r="K40" s="98"/>
    </row>
    <row r="41" spans="1:11" x14ac:dyDescent="0.4">
      <c r="H41" s="12" t="s">
        <v>42</v>
      </c>
      <c r="I41" s="42">
        <f>COUNTIF($D$15:$D$34,2)</f>
        <v>0</v>
      </c>
      <c r="J41" s="98">
        <f>SUMIF($D$15:$D$34,2,$K$15:$K$34)</f>
        <v>0</v>
      </c>
      <c r="K41" s="98"/>
    </row>
    <row r="42" spans="1:11" x14ac:dyDescent="0.4">
      <c r="H42" s="12" t="s">
        <v>43</v>
      </c>
      <c r="I42" s="43">
        <f>SUM(I38:I41)</f>
        <v>10</v>
      </c>
      <c r="J42" s="98">
        <f>SUM(J38:K41)</f>
        <v>41200</v>
      </c>
      <c r="K42" s="98"/>
    </row>
  </sheetData>
  <mergeCells count="27">
    <mergeCell ref="A1:K1"/>
    <mergeCell ref="J2:K2"/>
    <mergeCell ref="A4:K4"/>
    <mergeCell ref="J5:K5"/>
    <mergeCell ref="F7:G7"/>
    <mergeCell ref="H7:K7"/>
    <mergeCell ref="F13:F14"/>
    <mergeCell ref="F8:G8"/>
    <mergeCell ref="H8:K8"/>
    <mergeCell ref="H9:K9"/>
    <mergeCell ref="F10:G10"/>
    <mergeCell ref="H10:K10"/>
    <mergeCell ref="A12:J12"/>
    <mergeCell ref="A13:A14"/>
    <mergeCell ref="B13:B14"/>
    <mergeCell ref="C13:C14"/>
    <mergeCell ref="D13:D14"/>
    <mergeCell ref="E13:E14"/>
    <mergeCell ref="J40:K40"/>
    <mergeCell ref="J41:K41"/>
    <mergeCell ref="J42:K42"/>
    <mergeCell ref="G13:G14"/>
    <mergeCell ref="H13:J13"/>
    <mergeCell ref="K13:K14"/>
    <mergeCell ref="J37:K37"/>
    <mergeCell ref="J38:K38"/>
    <mergeCell ref="J39:K39"/>
  </mergeCells>
  <phoneticPr fontId="5"/>
  <dataValidations count="1">
    <dataValidation type="list" allowBlank="1" showInputMessage="1" showErrorMessage="1" sqref="D15:D34" xr:uid="{D83DECB0-1AB5-431C-A1B8-1A8916D6971F}">
      <formula1>"5,4,3,2"</formula1>
    </dataValidation>
  </dataValidations>
  <printOptions horizontalCentered="1" verticalCentered="1"/>
  <pageMargins left="0.70866141732283472" right="0.70866141732283472" top="0.74803149606299213" bottom="0.74803149606299213" header="0.31496062992125984" footer="0.31496062992125984"/>
  <pageSetup paperSize="9" scale="8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預かり保育請求書</vt:lpstr>
      <vt:lpstr>請求金額内訳書</vt:lpstr>
      <vt:lpstr>預かり保育請求書 (記載例)</vt:lpstr>
      <vt:lpstr>請求金額内訳書 (記載例)</vt:lpstr>
      <vt:lpstr>請求金額内訳書!Print_Area</vt:lpstr>
      <vt:lpstr>'請求金額内訳書 (記載例)'!Print_Area</vt:lpstr>
      <vt:lpstr>預かり保育請求書!Print_Area</vt:lpstr>
      <vt:lpstr>'預かり保育請求書 (記載例)'!Print_Area</vt:lpstr>
      <vt:lpstr>請求金額内訳書!Print_Titles</vt:lpstr>
      <vt:lpstr>'請求金額内訳書 (記載例)'!Print_Titles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2024-03-13T00:48:15Z</dcterms:modified>
</cp:coreProperties>
</file>