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63F5B58-DEB0-44D0-9AE0-D93949131FD1}" xr6:coauthVersionLast="36" xr6:coauthVersionMax="46" xr10:uidLastSave="{00000000-0000-0000-0000-000000000000}"/>
  <bookViews>
    <workbookView xWindow="-60" yWindow="-60" windowWidth="20610" windowHeight="11040" xr2:uid="{00000000-000D-0000-FFFF-FFFF00000000}"/>
  </bookViews>
  <sheets>
    <sheet name="請求書兼精算書" sheetId="25" r:id="rId1"/>
    <sheet name="内訳表" sheetId="26" r:id="rId2"/>
    <sheet name="請求書兼精算書 (記載例)" sheetId="28" r:id="rId3"/>
    <sheet name="内訳表 (記載例)" sheetId="29" r:id="rId4"/>
  </sheets>
  <definedNames>
    <definedName name="_xlnm.Print_Area" localSheetId="0">請求書兼精算書!$A$1:$P$32</definedName>
    <definedName name="_xlnm.Print_Area" localSheetId="2">'請求書兼精算書 (記載例)'!$A$1:$P$32</definedName>
    <definedName name="_xlnm.Print_Area" localSheetId="1">内訳表!$A$1:$G$33</definedName>
    <definedName name="_xlnm.Print_Area" localSheetId="3">'内訳表 (記載例)'!$A$1:$G$33</definedName>
    <definedName name="_xlnm.Print_Titles" localSheetId="1">内訳表!$2:$5</definedName>
    <definedName name="_xlnm.Print_Titles" localSheetId="3">'内訳表 (記載例)'!$2:$5</definedName>
  </definedNames>
  <calcPr calcId="191029"/>
</workbook>
</file>

<file path=xl/calcChain.xml><?xml version="1.0" encoding="utf-8"?>
<calcChain xmlns="http://schemas.openxmlformats.org/spreadsheetml/2006/main">
  <c r="J26" i="28" l="1"/>
  <c r="J25" i="28"/>
  <c r="F32" i="29" l="1"/>
  <c r="E32" i="29"/>
  <c r="E31" i="29"/>
  <c r="E30" i="29"/>
  <c r="E29" i="29"/>
  <c r="G25" i="29"/>
  <c r="F25" i="29"/>
  <c r="G24" i="29"/>
  <c r="F24" i="29"/>
  <c r="G23" i="29"/>
  <c r="F23" i="29"/>
  <c r="G22" i="29"/>
  <c r="F22" i="29"/>
  <c r="G21" i="29"/>
  <c r="F21" i="29"/>
  <c r="G20" i="29"/>
  <c r="F20" i="29"/>
  <c r="G19" i="29"/>
  <c r="F19" i="29"/>
  <c r="G18" i="29"/>
  <c r="F18" i="29"/>
  <c r="G17" i="29"/>
  <c r="F17" i="29"/>
  <c r="G16" i="29"/>
  <c r="F16" i="29"/>
  <c r="G15" i="29"/>
  <c r="F15" i="29"/>
  <c r="G14" i="29"/>
  <c r="F14" i="29"/>
  <c r="G13" i="29"/>
  <c r="F13" i="29"/>
  <c r="G12" i="29"/>
  <c r="F12" i="29"/>
  <c r="G11" i="29"/>
  <c r="F11" i="29"/>
  <c r="F10" i="29"/>
  <c r="G10" i="29" s="1"/>
  <c r="F31" i="29" s="1"/>
  <c r="F9" i="29"/>
  <c r="G9" i="29" s="1"/>
  <c r="F30" i="29" s="1"/>
  <c r="F8" i="29"/>
  <c r="G8" i="29" s="1"/>
  <c r="F7" i="29"/>
  <c r="G7" i="29" s="1"/>
  <c r="G6" i="29"/>
  <c r="F6" i="29"/>
  <c r="G17" i="28"/>
  <c r="F6" i="26"/>
  <c r="F29" i="29" l="1"/>
  <c r="F33" i="29" s="1"/>
  <c r="E33" i="29"/>
  <c r="F32" i="26"/>
  <c r="F31" i="26"/>
  <c r="F30" i="26"/>
  <c r="F29" i="26"/>
  <c r="E32" i="26"/>
  <c r="E31" i="26"/>
  <c r="E30" i="26"/>
  <c r="E29" i="26"/>
  <c r="F25" i="26" l="1"/>
  <c r="F7" i="26"/>
  <c r="F8" i="26"/>
  <c r="F9" i="26"/>
  <c r="F10" i="26"/>
  <c r="F11" i="26"/>
  <c r="F12" i="26"/>
  <c r="F13" i="26"/>
  <c r="F14" i="26"/>
  <c r="F15" i="26"/>
  <c r="F16" i="26"/>
  <c r="F17" i="26"/>
  <c r="F18" i="26"/>
  <c r="F19" i="26"/>
  <c r="F20" i="26"/>
  <c r="F21" i="26"/>
  <c r="F22" i="26"/>
  <c r="F23" i="26"/>
  <c r="F24" i="26"/>
  <c r="G6" i="26"/>
  <c r="G25" i="26"/>
  <c r="G24" i="26"/>
  <c r="G23" i="26"/>
  <c r="G22" i="26"/>
  <c r="G21" i="26"/>
  <c r="G20" i="26"/>
  <c r="G19" i="26"/>
  <c r="G18" i="26"/>
  <c r="G17" i="26"/>
  <c r="G16" i="26"/>
  <c r="G15" i="26"/>
  <c r="G14" i="26"/>
  <c r="G13" i="26"/>
  <c r="G12" i="26"/>
  <c r="G11" i="26"/>
  <c r="G10" i="26"/>
  <c r="G9" i="26"/>
  <c r="G8" i="26"/>
  <c r="G7" i="26"/>
  <c r="E33" i="26" l="1"/>
  <c r="F33" i="26"/>
  <c r="J26" i="25"/>
  <c r="G17" i="25" s="1"/>
  <c r="J2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B2461B18-C890-4837-8A47-D094BEF1C0CD}">
      <text>
        <r>
          <rPr>
            <b/>
            <sz val="12"/>
            <color indexed="81"/>
            <rFont val="MS P ゴシック"/>
            <family val="3"/>
            <charset val="128"/>
          </rPr>
          <t>作成日を入力
(記入例)
令和●年●月●日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BB3EB198-5A00-4631-B823-78A739E96501}">
      <text>
        <r>
          <rPr>
            <b/>
            <sz val="12"/>
            <color indexed="81"/>
            <rFont val="MS P ゴシック"/>
            <family val="3"/>
            <charset val="128"/>
          </rPr>
          <t>作成日を入力
(記入例)
令和●年●月●日</t>
        </r>
      </text>
    </comment>
  </commentList>
</comments>
</file>

<file path=xl/sharedStrings.xml><?xml version="1.0" encoding="utf-8"?>
<sst xmlns="http://schemas.openxmlformats.org/spreadsheetml/2006/main" count="115" uniqueCount="57">
  <si>
    <t>No.</t>
    <phoneticPr fontId="8"/>
  </si>
  <si>
    <t>生年月日</t>
    <rPh sb="0" eb="4">
      <t>セイネンガッピ</t>
    </rPh>
    <phoneticPr fontId="8"/>
  </si>
  <si>
    <t>認定子ども
氏名</t>
    <rPh sb="0" eb="2">
      <t>ニンテイ</t>
    </rPh>
    <rPh sb="2" eb="3">
      <t>コ</t>
    </rPh>
    <rPh sb="6" eb="8">
      <t>シメイ</t>
    </rPh>
    <phoneticPr fontId="8"/>
  </si>
  <si>
    <t>人数</t>
    <rPh sb="0" eb="2">
      <t>ニンズウ</t>
    </rPh>
    <phoneticPr fontId="8"/>
  </si>
  <si>
    <t>金額</t>
    <rPh sb="0" eb="2">
      <t>キンガク</t>
    </rPh>
    <phoneticPr fontId="8"/>
  </si>
  <si>
    <t>年齢</t>
    <rPh sb="0" eb="2">
      <t>ネンレイ</t>
    </rPh>
    <phoneticPr fontId="8"/>
  </si>
  <si>
    <t>計</t>
    <rPh sb="0" eb="1">
      <t>ケイ</t>
    </rPh>
    <phoneticPr fontId="8"/>
  </si>
  <si>
    <t>1 実際の利用状況等について鹿屋市が施設等利用給付認定保護者に確認すること。</t>
    <phoneticPr fontId="8"/>
  </si>
  <si>
    <t>3 鹿屋市の要請・質問等に対応すること。</t>
    <phoneticPr fontId="8"/>
  </si>
  <si>
    <t>鹿屋市長 中西 茂 様</t>
    <rPh sb="0" eb="2">
      <t>カノヤ</t>
    </rPh>
    <rPh sb="2" eb="4">
      <t>シチョウ</t>
    </rPh>
    <rPh sb="5" eb="7">
      <t>ナカニシ</t>
    </rPh>
    <rPh sb="8" eb="9">
      <t>シゲル</t>
    </rPh>
    <rPh sb="10" eb="11">
      <t>サマ</t>
    </rPh>
    <phoneticPr fontId="8"/>
  </si>
  <si>
    <t>請求金額</t>
    <rPh sb="0" eb="2">
      <t>セイキュウ</t>
    </rPh>
    <rPh sb="2" eb="4">
      <t>キンガク</t>
    </rPh>
    <phoneticPr fontId="8"/>
  </si>
  <si>
    <t>その他</t>
    <rPh sb="2" eb="3">
      <t>ホカ</t>
    </rPh>
    <phoneticPr fontId="8"/>
  </si>
  <si>
    <t>計②</t>
    <rPh sb="0" eb="1">
      <t>ケイ</t>
    </rPh>
    <phoneticPr fontId="8"/>
  </si>
  <si>
    <t>合  計</t>
    <rPh sb="0" eb="1">
      <t>ゴウ</t>
    </rPh>
    <rPh sb="3" eb="4">
      <t>ケイ</t>
    </rPh>
    <phoneticPr fontId="8"/>
  </si>
  <si>
    <t>振込先</t>
    <rPh sb="0" eb="3">
      <t>フリコミサキ</t>
    </rPh>
    <phoneticPr fontId="8"/>
  </si>
  <si>
    <t>金融機関</t>
    <rPh sb="0" eb="4">
      <t>キンユウキカン</t>
    </rPh>
    <phoneticPr fontId="8"/>
  </si>
  <si>
    <t>口座種別</t>
    <rPh sb="0" eb="2">
      <t>コウザ</t>
    </rPh>
    <rPh sb="2" eb="4">
      <t>シュベツ</t>
    </rPh>
    <phoneticPr fontId="8"/>
  </si>
  <si>
    <t>支店名</t>
    <rPh sb="0" eb="3">
      <t>シテンメイ</t>
    </rPh>
    <phoneticPr fontId="8"/>
  </si>
  <si>
    <t>口座番号</t>
    <rPh sb="0" eb="2">
      <t>コウザ</t>
    </rPh>
    <rPh sb="2" eb="4">
      <t>バンゴウ</t>
    </rPh>
    <phoneticPr fontId="8"/>
  </si>
  <si>
    <t>名義人</t>
    <rPh sb="0" eb="3">
      <t>メイギニン</t>
    </rPh>
    <phoneticPr fontId="8"/>
  </si>
  <si>
    <t>【令和６年</t>
    <rPh sb="1" eb="3">
      <t>レイワ</t>
    </rPh>
    <rPh sb="4" eb="5">
      <t>ネン</t>
    </rPh>
    <phoneticPr fontId="8"/>
  </si>
  <si>
    <t>月分】</t>
    <rPh sb="0" eb="1">
      <t>ガツ</t>
    </rPh>
    <rPh sb="1" eb="2">
      <t>ブン</t>
    </rPh>
    <phoneticPr fontId="8"/>
  </si>
  <si>
    <t xml:space="preserve">  住所</t>
    <rPh sb="2" eb="4">
      <t>ジュウショ</t>
    </rPh>
    <phoneticPr fontId="8"/>
  </si>
  <si>
    <t xml:space="preserve">  施設名</t>
    <rPh sb="2" eb="4">
      <t>シセツ</t>
    </rPh>
    <rPh sb="4" eb="5">
      <t>メイ</t>
    </rPh>
    <phoneticPr fontId="8"/>
  </si>
  <si>
    <t xml:space="preserve">  請求人氏名</t>
    <rPh sb="2" eb="4">
      <t>セイキュウ</t>
    </rPh>
    <rPh sb="4" eb="5">
      <t>ヒト</t>
    </rPh>
    <rPh sb="5" eb="7">
      <t>シメイ</t>
    </rPh>
    <phoneticPr fontId="8"/>
  </si>
  <si>
    <t>←金額は自動で入力されます。</t>
    <rPh sb="1" eb="3">
      <t>キンガク</t>
    </rPh>
    <rPh sb="4" eb="6">
      <t>ジドウ</t>
    </rPh>
    <rPh sb="7" eb="9">
      <t>ニュウリョク</t>
    </rPh>
    <phoneticPr fontId="8"/>
  </si>
  <si>
    <t>当月分</t>
    <rPh sb="0" eb="2">
      <t>トウゲツ</t>
    </rPh>
    <rPh sb="2" eb="3">
      <t>ブン</t>
    </rPh>
    <phoneticPr fontId="8"/>
  </si>
  <si>
    <t>精算に伴う
過不足額</t>
    <rPh sb="0" eb="2">
      <t>セイサン</t>
    </rPh>
    <rPh sb="3" eb="4">
      <t>トモナ</t>
    </rPh>
    <rPh sb="6" eb="7">
      <t>カ</t>
    </rPh>
    <rPh sb="7" eb="9">
      <t>フソク</t>
    </rPh>
    <rPh sb="9" eb="10">
      <t>ガク</t>
    </rPh>
    <phoneticPr fontId="8"/>
  </si>
  <si>
    <t>前月月途中利用開始分</t>
    <rPh sb="0" eb="2">
      <t>ゼンゲツ</t>
    </rPh>
    <rPh sb="2" eb="3">
      <t>ツキ</t>
    </rPh>
    <rPh sb="3" eb="5">
      <t>トチュウ</t>
    </rPh>
    <rPh sb="5" eb="7">
      <t>リヨウ</t>
    </rPh>
    <rPh sb="7" eb="9">
      <t>カイシ</t>
    </rPh>
    <rPh sb="9" eb="10">
      <t>ブン</t>
    </rPh>
    <phoneticPr fontId="8"/>
  </si>
  <si>
    <t>前月月途中利用終了分</t>
    <rPh sb="0" eb="2">
      <t>ゼンゲツ</t>
    </rPh>
    <rPh sb="2" eb="3">
      <t>ツキ</t>
    </rPh>
    <rPh sb="3" eb="5">
      <t>トチュウ</t>
    </rPh>
    <rPh sb="5" eb="7">
      <t>リヨウ</t>
    </rPh>
    <rPh sb="7" eb="9">
      <t>シュウリョウ</t>
    </rPh>
    <rPh sb="9" eb="10">
      <t>ブン</t>
    </rPh>
    <phoneticPr fontId="8"/>
  </si>
  <si>
    <t>実費徴収に係る補足給付費請求書兼精算書</t>
    <phoneticPr fontId="8"/>
  </si>
  <si>
    <t>　私（請求者）は、特定子ども・子育て支援提供者として、子ども・子育て支援法第59条第３号の規定に基づき、鹿屋市に居住している施設等利用給付認定保護者に代わり、実費徴収に係る補足給付費を下記のとおり請求します。
　なお、実費徴収に係る補足給付費の審査及び支払いにあたり、次の事項に同意します。</t>
    <phoneticPr fontId="8"/>
  </si>
  <si>
    <t>2 副食費の請求・支払い状況を鹿屋市が施設等利用給付認定保護者に確認すること</t>
    <phoneticPr fontId="8"/>
  </si>
  <si>
    <t>【</t>
    <phoneticPr fontId="8"/>
  </si>
  <si>
    <t>月分】</t>
    <rPh sb="0" eb="1">
      <t>ツキ</t>
    </rPh>
    <rPh sb="1" eb="2">
      <t>ブン</t>
    </rPh>
    <phoneticPr fontId="8"/>
  </si>
  <si>
    <t>※施設等利用費請求金額の内訳となる認定子ども全員について記入</t>
    <phoneticPr fontId="8"/>
  </si>
  <si>
    <t>年齢
区分</t>
    <rPh sb="0" eb="2">
      <t>ネンレイ</t>
    </rPh>
    <rPh sb="3" eb="5">
      <t>クブン</t>
    </rPh>
    <phoneticPr fontId="8"/>
  </si>
  <si>
    <t>請求額
（aとbの
うち小さい方)</t>
    <phoneticPr fontId="8"/>
  </si>
  <si>
    <t>５歳</t>
    <rPh sb="1" eb="2">
      <t>サイ</t>
    </rPh>
    <phoneticPr fontId="8"/>
  </si>
  <si>
    <t>４歳</t>
    <rPh sb="1" eb="2">
      <t>サイ</t>
    </rPh>
    <phoneticPr fontId="8"/>
  </si>
  <si>
    <t>３歳</t>
    <rPh sb="1" eb="2">
      <t>サイ</t>
    </rPh>
    <phoneticPr fontId="8"/>
  </si>
  <si>
    <t>副食材料費
a</t>
    <phoneticPr fontId="8"/>
  </si>
  <si>
    <t>限度額
b</t>
    <rPh sb="0" eb="2">
      <t>ゲンド</t>
    </rPh>
    <rPh sb="2" eb="3">
      <t>ガク</t>
    </rPh>
    <phoneticPr fontId="8"/>
  </si>
  <si>
    <t>補足給付費請求金額内訳書</t>
    <phoneticPr fontId="8"/>
  </si>
  <si>
    <t>満３歳</t>
    <rPh sb="0" eb="1">
      <t>マン</t>
    </rPh>
    <rPh sb="2" eb="3">
      <t>サイ</t>
    </rPh>
    <phoneticPr fontId="8"/>
  </si>
  <si>
    <t>鹿屋市共栄町20番１号</t>
  </si>
  <si>
    <t>社会福祉法人　鹿屋福祉会</t>
  </si>
  <si>
    <t>理事長　鹿屋　太郎</t>
    <phoneticPr fontId="8"/>
  </si>
  <si>
    <t>鹿屋銀行</t>
  </si>
  <si>
    <t>鹿屋支店</t>
  </si>
  <si>
    <t>普通</t>
  </si>
  <si>
    <t>社会福祉法人　鹿屋福祉会　理事長　鹿屋太郎</t>
    <phoneticPr fontId="8"/>
  </si>
  <si>
    <t>●●●幼稚園</t>
    <phoneticPr fontId="8"/>
  </si>
  <si>
    <t>○○　○○</t>
  </si>
  <si>
    <t>H○○.○○.○○</t>
  </si>
  <si>
    <t>H○○.○○.○○</t>
    <phoneticPr fontId="8"/>
  </si>
  <si>
    <t>R○○.○○.○○</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</si>
</sst>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33">
    <font>
      <sz val="11"/>
      <color theme="1"/>
      <name val="游ゴシック"/>
      <family val="3"/>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游ゴシック"/>
      <family val="3"/>
      <charset val="128"/>
      <scheme val="minor"/>
    </font>
    <font>
      <sz val="14"/>
      <color theme="1"/>
      <name val="ＭＳ 明朝"/>
      <family val="1"/>
      <charset val="128"/>
    </font>
    <font>
      <sz val="11"/>
      <color rgb="FFFF0000"/>
      <name val="游ゴシック"/>
      <family val="3"/>
      <charset val="128"/>
      <scheme val="minor"/>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1"/>
      <color rgb="FFFF0000"/>
      <name val="ＭＳ Ｐゴシック"/>
      <family val="3"/>
      <charset val="128"/>
    </font>
    <font>
      <b/>
      <sz val="12"/>
      <color indexed="81"/>
      <name val="MS P ゴシック"/>
      <family val="3"/>
      <charset val="128"/>
    </font>
    <font>
      <sz val="9"/>
      <color theme="1"/>
      <name val="ＭＳ 明朝"/>
      <family val="1"/>
      <charset val="128"/>
    </font>
    <font>
      <sz val="9"/>
      <color theme="1"/>
      <name val="游ゴシック"/>
      <family val="3"/>
      <charset val="128"/>
      <scheme val="minor"/>
    </font>
    <font>
      <sz val="11"/>
      <color indexed="8"/>
      <name val="游ゴシック"/>
      <family val="3"/>
      <charset val="128"/>
    </font>
    <font>
      <b/>
      <sz val="14"/>
      <color rgb="FFFF0000"/>
      <name val="ＭＳ Ｐゴシック"/>
      <family val="3"/>
      <charset val="128"/>
    </font>
    <font>
      <b/>
      <sz val="11"/>
      <color rgb="FFFF0000"/>
      <name val="ＭＳ Ｐゴシック"/>
      <family val="3"/>
      <charset val="128"/>
    </font>
    <font>
      <b/>
      <sz val="16"/>
      <color rgb="FFFF0000"/>
      <name val="ＭＳ ゴシック"/>
      <family val="3"/>
      <charset val="128"/>
    </font>
    <font>
      <b/>
      <sz val="14"/>
      <color rgb="FFFF0000"/>
      <name val="ＭＳ 明朝"/>
      <family val="1"/>
      <charset val="128"/>
    </font>
    <font>
      <b/>
      <sz val="9"/>
      <color rgb="FFFF0000"/>
      <name val="ＭＳ 明朝"/>
      <family val="1"/>
      <charset val="128"/>
    </font>
    <font>
      <b/>
      <sz val="10"/>
      <color rgb="FFFF000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lightUp">
        <fgColor rgb="FFFF0000"/>
        <bgColor theme="0"/>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xf numFmtId="0" fontId="6" fillId="0" borderId="0"/>
    <xf numFmtId="0" fontId="6" fillId="0" borderId="0">
      <alignment vertical="center"/>
    </xf>
    <xf numFmtId="0" fontId="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xf numFmtId="38" fontId="25" fillId="0" borderId="0" applyFont="0" applyFill="0" applyBorder="0" applyAlignment="0" applyProtection="0">
      <alignment vertical="center"/>
    </xf>
  </cellStyleXfs>
  <cellXfs count="109">
    <xf numFmtId="0" fontId="0" fillId="0" borderId="0" xfId="0"/>
    <xf numFmtId="0" fontId="9" fillId="0" borderId="0" xfId="0" applyFont="1"/>
    <xf numFmtId="0" fontId="10" fillId="0" borderId="0" xfId="0" applyFont="1"/>
    <xf numFmtId="0" fontId="12" fillId="0" borderId="0" xfId="0" applyFont="1"/>
    <xf numFmtId="0" fontId="13" fillId="0" borderId="0" xfId="0" applyFont="1"/>
    <xf numFmtId="0" fontId="14" fillId="0" borderId="0" xfId="0" applyFont="1" applyAlignment="1">
      <alignment horizontal="center" vertical="center"/>
    </xf>
    <xf numFmtId="0" fontId="11" fillId="0" borderId="0" xfId="0" applyFont="1" applyAlignment="1">
      <alignment vertical="center"/>
    </xf>
    <xf numFmtId="0" fontId="16" fillId="0" borderId="0" xfId="0" applyFont="1"/>
    <xf numFmtId="0" fontId="0" fillId="0" borderId="0" xfId="0"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7" fillId="0" borderId="0" xfId="0" applyFont="1" applyBorder="1"/>
    <xf numFmtId="0" fontId="17" fillId="0" borderId="0" xfId="0" applyFont="1" applyFill="1" applyBorder="1" applyAlignment="1"/>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9" fillId="0" borderId="0" xfId="0" applyFont="1" applyAlignment="1"/>
    <xf numFmtId="0" fontId="19" fillId="0" borderId="0" xfId="0" applyFont="1"/>
    <xf numFmtId="0" fontId="19" fillId="0" borderId="0" xfId="0" applyFont="1" applyFill="1" applyAlignment="1"/>
    <xf numFmtId="0" fontId="17" fillId="0" borderId="0" xfId="0" applyFont="1"/>
    <xf numFmtId="0" fontId="17" fillId="0" borderId="9" xfId="0" applyFont="1" applyBorder="1" applyAlignment="1">
      <alignment horizontal="left" wrapText="1"/>
    </xf>
    <xf numFmtId="0" fontId="17" fillId="0" borderId="11" xfId="0" applyFont="1" applyBorder="1" applyAlignment="1">
      <alignment horizontal="left" wrapText="1"/>
    </xf>
    <xf numFmtId="0" fontId="17" fillId="0" borderId="0" xfId="0" applyFont="1" applyFill="1" applyAlignment="1"/>
    <xf numFmtId="0" fontId="20" fillId="0" borderId="0" xfId="0" applyFont="1"/>
    <xf numFmtId="0" fontId="17" fillId="0" borderId="1" xfId="0" applyFont="1" applyBorder="1"/>
    <xf numFmtId="0" fontId="21" fillId="0" borderId="1" xfId="0" applyFont="1" applyBorder="1"/>
    <xf numFmtId="0" fontId="21" fillId="0" borderId="0" xfId="0" applyFont="1"/>
    <xf numFmtId="0" fontId="17" fillId="0" borderId="0" xfId="0" applyFont="1" applyAlignment="1">
      <alignment horizontal="left"/>
    </xf>
    <xf numFmtId="0" fontId="11" fillId="0" borderId="0" xfId="0" applyFont="1" applyAlignment="1">
      <alignment horizontal="right" vertical="center"/>
    </xf>
    <xf numFmtId="38" fontId="11" fillId="2" borderId="0" xfId="1" applyFont="1" applyFill="1" applyAlignment="1" applyProtection="1">
      <alignment vertical="center"/>
      <protection locked="0"/>
    </xf>
    <xf numFmtId="0" fontId="9" fillId="0" borderId="1" xfId="0" applyFont="1" applyBorder="1" applyAlignment="1"/>
    <xf numFmtId="38" fontId="15" fillId="0" borderId="1" xfId="1" applyFont="1" applyFill="1" applyBorder="1" applyAlignment="1"/>
    <xf numFmtId="38" fontId="15" fillId="0" borderId="0" xfId="1" applyFont="1" applyFill="1" applyBorder="1" applyAlignment="1"/>
    <xf numFmtId="0" fontId="9"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wrapText="1"/>
      <protection locked="0"/>
    </xf>
    <xf numFmtId="38" fontId="9" fillId="2" borderId="2" xfId="1" applyFont="1" applyFill="1" applyBorder="1" applyAlignment="1" applyProtection="1">
      <alignment horizontal="center" vertical="center" wrapText="1"/>
      <protection locked="0"/>
    </xf>
    <xf numFmtId="38" fontId="9" fillId="0" borderId="3" xfId="1" applyFont="1" applyFill="1" applyBorder="1" applyAlignment="1">
      <alignment horizontal="center" vertical="center" wrapText="1"/>
    </xf>
    <xf numFmtId="38" fontId="9" fillId="0" borderId="13" xfId="1" applyFont="1" applyFill="1" applyBorder="1" applyAlignment="1">
      <alignment horizontal="center" vertical="center" wrapText="1"/>
    </xf>
    <xf numFmtId="0" fontId="9" fillId="0" borderId="0" xfId="0" applyFont="1" applyAlignment="1">
      <alignment horizontal="center" vertical="center"/>
    </xf>
    <xf numFmtId="0" fontId="23" fillId="2" borderId="2" xfId="0" applyFont="1" applyFill="1" applyBorder="1" applyProtection="1">
      <protection locked="0"/>
    </xf>
    <xf numFmtId="0" fontId="9" fillId="2" borderId="2" xfId="0" applyFont="1" applyFill="1" applyBorder="1" applyProtection="1">
      <protection locked="0"/>
    </xf>
    <xf numFmtId="58" fontId="9" fillId="2" borderId="2" xfId="0" applyNumberFormat="1" applyFont="1" applyFill="1" applyBorder="1" applyProtection="1">
      <protection locked="0"/>
    </xf>
    <xf numFmtId="0" fontId="10" fillId="2" borderId="2" xfId="0" applyFont="1" applyFill="1" applyBorder="1" applyProtection="1">
      <protection locked="0"/>
    </xf>
    <xf numFmtId="38" fontId="23" fillId="2" borderId="2" xfId="1" applyFont="1" applyFill="1" applyBorder="1" applyAlignment="1" applyProtection="1">
      <protection locked="0"/>
    </xf>
    <xf numFmtId="38" fontId="23" fillId="0" borderId="3" xfId="1" applyFont="1" applyFill="1" applyBorder="1" applyAlignment="1">
      <alignment horizontal="right"/>
    </xf>
    <xf numFmtId="38" fontId="23" fillId="0" borderId="14" xfId="1" applyFont="1" applyFill="1" applyBorder="1" applyAlignment="1">
      <alignment horizontal="right"/>
    </xf>
    <xf numFmtId="0" fontId="23" fillId="0" borderId="0" xfId="0" applyFont="1"/>
    <xf numFmtId="0" fontId="24" fillId="0" borderId="0" xfId="0" applyFont="1"/>
    <xf numFmtId="0" fontId="23" fillId="3" borderId="3" xfId="0" applyFont="1" applyFill="1" applyBorder="1" applyAlignment="1" applyProtection="1">
      <protection locked="0"/>
    </xf>
    <xf numFmtId="0" fontId="23" fillId="3" borderId="4" xfId="0" applyFont="1" applyFill="1" applyBorder="1" applyAlignment="1" applyProtection="1">
      <protection locked="0"/>
    </xf>
    <xf numFmtId="38" fontId="23" fillId="3" borderId="4" xfId="1" applyFont="1" applyFill="1" applyBorder="1" applyAlignment="1" applyProtection="1">
      <protection locked="0"/>
    </xf>
    <xf numFmtId="0" fontId="23" fillId="3" borderId="12" xfId="0" applyFont="1" applyFill="1" applyBorder="1" applyAlignment="1" applyProtection="1">
      <protection locked="0"/>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xf>
    <xf numFmtId="38" fontId="10" fillId="0" borderId="2" xfId="1" applyFont="1" applyFill="1" applyBorder="1" applyAlignment="1">
      <alignment vertical="center"/>
    </xf>
    <xf numFmtId="38" fontId="10" fillId="0" borderId="2" xfId="0" applyNumberFormat="1" applyFont="1" applyFill="1" applyBorder="1" applyAlignment="1">
      <alignment vertical="center"/>
    </xf>
    <xf numFmtId="38" fontId="10" fillId="0" borderId="0" xfId="1" applyFont="1" applyFill="1" applyAlignment="1"/>
    <xf numFmtId="38" fontId="10" fillId="0" borderId="0" xfId="1" applyFont="1" applyFill="1" applyAlignment="1">
      <alignment horizontal="right"/>
    </xf>
    <xf numFmtId="0" fontId="17" fillId="0" borderId="0" xfId="0" applyFont="1" applyAlignment="1">
      <alignment horizontal="left"/>
    </xf>
    <xf numFmtId="0" fontId="20" fillId="0" borderId="0" xfId="0" applyFont="1" applyAlignment="1">
      <alignment horizontal="left"/>
    </xf>
    <xf numFmtId="0" fontId="17" fillId="0" borderId="0" xfId="0" applyFont="1" applyAlignment="1">
      <alignment horizontal="left"/>
    </xf>
    <xf numFmtId="0" fontId="18" fillId="0" borderId="0" xfId="0" applyFont="1" applyAlignment="1">
      <alignment horizontal="center"/>
    </xf>
    <xf numFmtId="0" fontId="17" fillId="0" borderId="6" xfId="0" applyFont="1" applyBorder="1" applyAlignment="1">
      <alignment horizontal="left"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17" fillId="0" borderId="0" xfId="0" applyFont="1" applyBorder="1" applyAlignment="1">
      <alignment horizontal="left" wrapText="1"/>
    </xf>
    <xf numFmtId="0" fontId="17" fillId="0" borderId="10" xfId="0" applyFont="1" applyBorder="1" applyAlignment="1">
      <alignment horizontal="left" wrapText="1"/>
    </xf>
    <xf numFmtId="0" fontId="17" fillId="0" borderId="1" xfId="0" applyFont="1" applyBorder="1" applyAlignment="1">
      <alignment horizontal="left" wrapText="1"/>
    </xf>
    <xf numFmtId="0" fontId="17" fillId="0" borderId="12" xfId="0" applyFont="1" applyBorder="1" applyAlignment="1">
      <alignment horizontal="left" wrapText="1"/>
    </xf>
    <xf numFmtId="176" fontId="17" fillId="0" borderId="0" xfId="0" applyNumberFormat="1" applyFont="1" applyFill="1" applyAlignment="1">
      <alignment horizontal="center"/>
    </xf>
    <xf numFmtId="0" fontId="19" fillId="0" borderId="1" xfId="0" applyFont="1" applyBorder="1" applyAlignment="1">
      <alignment horizontal="center"/>
    </xf>
    <xf numFmtId="177" fontId="18" fillId="0" borderId="1" xfId="1" applyNumberFormat="1" applyFont="1" applyBorder="1" applyAlignment="1">
      <alignment horizontal="center"/>
    </xf>
    <xf numFmtId="0" fontId="20" fillId="0" borderId="2" xfId="0" applyFont="1" applyBorder="1" applyAlignment="1">
      <alignment horizontal="center" vertical="center"/>
    </xf>
    <xf numFmtId="3" fontId="17" fillId="0" borderId="2" xfId="1" applyNumberFormat="1" applyFont="1" applyFill="1" applyBorder="1" applyAlignment="1">
      <alignment horizontal="right" vertical="center"/>
    </xf>
    <xf numFmtId="0" fontId="20" fillId="0" borderId="2" xfId="0" applyFont="1" applyBorder="1" applyAlignment="1">
      <alignment horizontal="center"/>
    </xf>
    <xf numFmtId="0" fontId="17" fillId="0" borderId="2" xfId="0" applyFont="1" applyBorder="1" applyAlignment="1">
      <alignment horizontal="center"/>
    </xf>
    <xf numFmtId="0" fontId="20" fillId="0" borderId="2" xfId="0" applyFont="1" applyBorder="1" applyAlignment="1">
      <alignment horizontal="center" vertical="center" textRotation="255" wrapTex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xf>
    <xf numFmtId="0" fontId="17" fillId="0" borderId="7" xfId="0" applyFont="1" applyFill="1" applyBorder="1" applyAlignment="1">
      <alignment horizont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5" xfId="0" applyFont="1" applyFill="1" applyBorder="1" applyAlignment="1">
      <alignment horizontal="center" shrinkToFit="1"/>
    </xf>
    <xf numFmtId="0" fontId="17" fillId="0" borderId="5" xfId="0" applyFont="1" applyFill="1" applyBorder="1" applyAlignment="1">
      <alignment horizontal="center" vertical="center" shrinkToFit="1"/>
    </xf>
    <xf numFmtId="38" fontId="10" fillId="0" borderId="2" xfId="1" applyFont="1" applyFill="1" applyBorder="1" applyAlignment="1">
      <alignment horizontal="right" vertical="center"/>
    </xf>
    <xf numFmtId="0" fontId="11" fillId="0" borderId="0" xfId="0" applyFont="1" applyAlignment="1">
      <alignment horizontal="center" vertical="center"/>
    </xf>
    <xf numFmtId="38" fontId="15" fillId="0" borderId="0" xfId="1" applyFont="1" applyFill="1" applyAlignment="1">
      <alignment horizontal="right" vertical="center"/>
    </xf>
    <xf numFmtId="38" fontId="10" fillId="0" borderId="2" xfId="1" applyFont="1" applyFill="1" applyBorder="1" applyAlignment="1">
      <alignment horizontal="center" vertical="center"/>
    </xf>
    <xf numFmtId="0" fontId="26" fillId="0" borderId="0" xfId="0" applyFont="1" applyFill="1" applyAlignment="1"/>
    <xf numFmtId="0" fontId="27" fillId="0" borderId="0" xfId="0" applyFont="1" applyAlignment="1">
      <alignment horizontal="left"/>
    </xf>
    <xf numFmtId="176" fontId="27" fillId="0" borderId="0" xfId="0" applyNumberFormat="1" applyFont="1" applyFill="1" applyAlignment="1">
      <alignment horizontal="center"/>
    </xf>
    <xf numFmtId="0" fontId="27" fillId="0" borderId="6" xfId="0" applyFont="1" applyFill="1" applyBorder="1" applyAlignment="1">
      <alignment horizontal="center"/>
    </xf>
    <xf numFmtId="0" fontId="27" fillId="0" borderId="7" xfId="0" applyFont="1" applyFill="1" applyBorder="1" applyAlignment="1">
      <alignment horizontal="center"/>
    </xf>
    <xf numFmtId="0" fontId="27" fillId="0" borderId="5" xfId="0" applyFont="1" applyFill="1" applyBorder="1" applyAlignment="1">
      <alignment horizontal="center" shrinkToFit="1"/>
    </xf>
    <xf numFmtId="0" fontId="27" fillId="0" borderId="2"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38" fontId="28" fillId="2" borderId="0" xfId="1" applyFont="1" applyFill="1" applyAlignment="1" applyProtection="1">
      <alignment vertical="center"/>
      <protection locked="0"/>
    </xf>
    <xf numFmtId="38" fontId="29" fillId="0" borderId="0" xfId="1" applyFont="1" applyFill="1" applyAlignment="1">
      <alignment horizontal="right" vertical="center"/>
    </xf>
    <xf numFmtId="0" fontId="30" fillId="2" borderId="2" xfId="0" applyFont="1" applyFill="1" applyBorder="1" applyProtection="1">
      <protection locked="0"/>
    </xf>
    <xf numFmtId="0" fontId="31" fillId="2" borderId="2" xfId="0" applyFont="1" applyFill="1" applyBorder="1" applyProtection="1">
      <protection locked="0"/>
    </xf>
    <xf numFmtId="58" fontId="31" fillId="2" borderId="2" xfId="0" applyNumberFormat="1" applyFont="1" applyFill="1" applyBorder="1" applyProtection="1">
      <protection locked="0"/>
    </xf>
    <xf numFmtId="0" fontId="32" fillId="2" borderId="2" xfId="0" applyFont="1" applyFill="1" applyBorder="1" applyProtection="1">
      <protection locked="0"/>
    </xf>
    <xf numFmtId="38" fontId="30" fillId="2" borderId="2" xfId="1" applyFont="1" applyFill="1" applyBorder="1" applyAlignment="1" applyProtection="1">
      <protection locked="0"/>
    </xf>
    <xf numFmtId="3" fontId="27" fillId="0" borderId="2" xfId="1" applyNumberFormat="1" applyFont="1" applyFill="1" applyBorder="1" applyAlignment="1">
      <alignment horizontal="right" vertical="center"/>
    </xf>
  </cellXfs>
  <cellStyles count="14">
    <cellStyle name="桁区切り" xfId="1" builtinId="6"/>
    <cellStyle name="桁区切り 2" xfId="2" xr:uid="{00000000-0005-0000-0000-000001000000}"/>
    <cellStyle name="桁区切り 3" xfId="3" xr:uid="{00000000-0005-0000-0000-000002000000}"/>
    <cellStyle name="桁区切り 4" xfId="13" xr:uid="{638D6BAE-0255-4506-BC56-C9FEA9CDBAB5}"/>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5 2" xfId="12" xr:uid="{479EAAAC-8B5E-4401-85F5-5D8B822A5DB1}"/>
    <cellStyle name="標準 6" xfId="9" xr:uid="{00000000-0005-0000-0000-000009000000}"/>
    <cellStyle name="標準 6 2" xfId="10" xr:uid="{00000000-0005-0000-0000-00000A000000}"/>
    <cellStyle name="標準 6 2 2" xfId="11" xr:uid="{00000000-0005-0000-0000-00000B000000}"/>
  </cellStyles>
  <dxfs count="4">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2" name="テキスト ボックス 1">
          <a:extLst>
            <a:ext uri="{FF2B5EF4-FFF2-40B4-BE49-F238E27FC236}">
              <a16:creationId xmlns:a16="http://schemas.microsoft.com/office/drawing/2014/main" id="{E91DB403-4F3E-494D-A358-A9FDCD9C2ED4}"/>
            </a:ext>
          </a:extLst>
        </xdr:cNvPr>
        <xdr:cNvSpPr txBox="1"/>
      </xdr:nvSpPr>
      <xdr:spPr>
        <a:xfrm>
          <a:off x="7130143" y="813707"/>
          <a:ext cx="2764971" cy="1347106"/>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108857</xdr:colOff>
      <xdr:row>11</xdr:row>
      <xdr:rowOff>231323</xdr:rowOff>
    </xdr:from>
    <xdr:ext cx="300082" cy="242374"/>
    <xdr:sp macro="" textlink="">
      <xdr:nvSpPr>
        <xdr:cNvPr id="3" name="テキスト ボックス 2">
          <a:extLst>
            <a:ext uri="{FF2B5EF4-FFF2-40B4-BE49-F238E27FC236}">
              <a16:creationId xmlns:a16="http://schemas.microsoft.com/office/drawing/2014/main" id="{FDEC3291-B967-4740-BE9F-414FD016707B}"/>
            </a:ext>
          </a:extLst>
        </xdr:cNvPr>
        <xdr:cNvSpPr txBox="1"/>
      </xdr:nvSpPr>
      <xdr:spPr>
        <a:xfrm>
          <a:off x="6223907" y="3460298"/>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66674</xdr:colOff>
      <xdr:row>23</xdr:row>
      <xdr:rowOff>247649</xdr:rowOff>
    </xdr:from>
    <xdr:to>
      <xdr:col>10</xdr:col>
      <xdr:colOff>542925</xdr:colOff>
      <xdr:row>28</xdr:row>
      <xdr:rowOff>57149</xdr:rowOff>
    </xdr:to>
    <xdr:sp macro="" textlink="">
      <xdr:nvSpPr>
        <xdr:cNvPr id="2" name="吹き出し: 左矢印 1">
          <a:extLst>
            <a:ext uri="{FF2B5EF4-FFF2-40B4-BE49-F238E27FC236}">
              <a16:creationId xmlns:a16="http://schemas.microsoft.com/office/drawing/2014/main" id="{2CEF3104-A037-4906-9D89-8E72F0095718}"/>
            </a:ext>
          </a:extLst>
        </xdr:cNvPr>
        <xdr:cNvSpPr/>
      </xdr:nvSpPr>
      <xdr:spPr>
        <a:xfrm>
          <a:off x="6019799" y="6248399"/>
          <a:ext cx="2533651" cy="86677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7</xdr:col>
      <xdr:colOff>171450</xdr:colOff>
      <xdr:row>5</xdr:row>
      <xdr:rowOff>57148</xdr:rowOff>
    </xdr:from>
    <xdr:to>
      <xdr:col>11</xdr:col>
      <xdr:colOff>171450</xdr:colOff>
      <xdr:row>21</xdr:row>
      <xdr:rowOff>9525</xdr:rowOff>
    </xdr:to>
    <xdr:sp macro="" textlink="">
      <xdr:nvSpPr>
        <xdr:cNvPr id="3" name="テキスト ボックス 2">
          <a:extLst>
            <a:ext uri="{FF2B5EF4-FFF2-40B4-BE49-F238E27FC236}">
              <a16:creationId xmlns:a16="http://schemas.microsoft.com/office/drawing/2014/main" id="{127E2A91-B989-43E5-B8AB-9BBA14B4A1F5}"/>
            </a:ext>
          </a:extLst>
        </xdr:cNvPr>
        <xdr:cNvSpPr txBox="1"/>
      </xdr:nvSpPr>
      <xdr:spPr>
        <a:xfrm>
          <a:off x="6124575" y="1600198"/>
          <a:ext cx="2743200" cy="3914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rPr>
            <a:t>※</a:t>
          </a:r>
          <a:r>
            <a:rPr kumimoji="1" lang="ja-JP" altLang="en-US" sz="1100">
              <a:solidFill>
                <a:schemeClr val="accent1">
                  <a:lumMod val="75000"/>
                </a:schemeClr>
              </a:solidFill>
            </a:rPr>
            <a:t>水色のセルは必ず入力してください。</a:t>
          </a:r>
          <a:endParaRPr kumimoji="1" lang="en-US" altLang="ja-JP" sz="1100">
            <a:solidFill>
              <a:schemeClr val="accent1">
                <a:lumMod val="75000"/>
              </a:schemeClr>
            </a:solidFill>
          </a:endParaRPr>
        </a:p>
        <a:p>
          <a:r>
            <a:rPr kumimoji="1" lang="en-US" altLang="ja-JP" sz="1100" b="1" u="sng">
              <a:solidFill>
                <a:schemeClr val="accent1">
                  <a:lumMod val="75000"/>
                </a:schemeClr>
              </a:solidFill>
            </a:rPr>
            <a:t>※</a:t>
          </a:r>
          <a:r>
            <a:rPr kumimoji="1" lang="ja-JP" altLang="en-US" sz="1100" b="1" u="sng">
              <a:solidFill>
                <a:schemeClr val="accent1">
                  <a:lumMod val="75000"/>
                </a:schemeClr>
              </a:solidFill>
            </a:rPr>
            <a:t>色のついていないセルは自動で計算</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されるよう計算式が入力されていま</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すので、計算式を消さないよう注意</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してください。</a:t>
          </a:r>
          <a:endParaRPr kumimoji="1" lang="en-US" altLang="ja-JP" sz="1100" b="1" u="sng">
            <a:solidFill>
              <a:schemeClr val="accent1">
                <a:lumMod val="75000"/>
              </a:schemeClr>
            </a:solidFill>
          </a:endParaRPr>
        </a:p>
        <a:p>
          <a:r>
            <a:rPr kumimoji="1" lang="en-US" altLang="ja-JP" sz="1100">
              <a:solidFill>
                <a:srgbClr val="FF0000"/>
              </a:solidFill>
            </a:rPr>
            <a:t>※</a:t>
          </a:r>
          <a:r>
            <a:rPr kumimoji="1" lang="ja-JP" altLang="en-US" sz="1100">
              <a:solidFill>
                <a:srgbClr val="FF0000"/>
              </a:solidFill>
            </a:rPr>
            <a:t>行を追加するときは必ず計算式をコ</a:t>
          </a:r>
          <a:endParaRPr kumimoji="1" lang="en-US" altLang="ja-JP" sz="1100">
            <a:solidFill>
              <a:srgbClr val="FF0000"/>
            </a:solidFill>
          </a:endParaRPr>
        </a:p>
        <a:p>
          <a:r>
            <a:rPr kumimoji="1" lang="ja-JP" altLang="en-US" sz="1100">
              <a:solidFill>
                <a:srgbClr val="FF0000"/>
              </a:solidFill>
            </a:rPr>
            <a:t>    ピーしてください。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No.</a:t>
          </a:r>
          <a:r>
            <a:rPr kumimoji="1" lang="ja-JP" altLang="en-US" sz="1100">
              <a:solidFill>
                <a:srgbClr val="FF0000"/>
              </a:solidFill>
            </a:rPr>
            <a:t>」は通し番号です。追加・削除</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をする場合は数字のずれに注意して</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その月の１日から在園している園児</a:t>
          </a:r>
          <a:endParaRPr kumimoji="1" lang="en-US" altLang="ja-JP" sz="1100">
            <a:solidFill>
              <a:srgbClr val="FF0000"/>
            </a:solidFill>
          </a:endParaRPr>
        </a:p>
        <a:p>
          <a:r>
            <a:rPr kumimoji="1" lang="ja-JP" altLang="en-US" sz="1100">
              <a:solidFill>
                <a:srgbClr val="FF0000"/>
              </a:solidFill>
            </a:rPr>
            <a:t>    のみ掲載してください。途中入園の</a:t>
          </a:r>
          <a:endParaRPr kumimoji="1" lang="en-US" altLang="ja-JP" sz="1100">
            <a:solidFill>
              <a:srgbClr val="FF0000"/>
            </a:solidFill>
          </a:endParaRPr>
        </a:p>
        <a:p>
          <a:r>
            <a:rPr kumimoji="1" lang="ja-JP" altLang="en-US" sz="1100">
              <a:solidFill>
                <a:srgbClr val="FF0000"/>
              </a:solidFill>
            </a:rPr>
            <a:t>    園児は翌月からの掲載になります。</a:t>
          </a:r>
        </a:p>
      </xdr:txBody>
    </xdr:sp>
    <xdr:clientData/>
  </xdr:twoCellAnchor>
  <xdr:twoCellAnchor>
    <xdr:from>
      <xdr:col>7</xdr:col>
      <xdr:colOff>85725</xdr:colOff>
      <xdr:row>29</xdr:row>
      <xdr:rowOff>0</xdr:rowOff>
    </xdr:from>
    <xdr:to>
      <xdr:col>10</xdr:col>
      <xdr:colOff>561976</xdr:colOff>
      <xdr:row>32</xdr:row>
      <xdr:rowOff>0</xdr:rowOff>
    </xdr:to>
    <xdr:sp macro="" textlink="">
      <xdr:nvSpPr>
        <xdr:cNvPr id="4" name="吹き出し: 左矢印 3">
          <a:extLst>
            <a:ext uri="{FF2B5EF4-FFF2-40B4-BE49-F238E27FC236}">
              <a16:creationId xmlns:a16="http://schemas.microsoft.com/office/drawing/2014/main" id="{8CDD67E7-EFB0-4785-9163-C1469C4510F5}"/>
            </a:ext>
          </a:extLst>
        </xdr:cNvPr>
        <xdr:cNvSpPr/>
      </xdr:nvSpPr>
      <xdr:spPr>
        <a:xfrm>
          <a:off x="6038850" y="7248525"/>
          <a:ext cx="2533651" cy="9239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7</xdr:col>
      <xdr:colOff>123825</xdr:colOff>
      <xdr:row>1</xdr:row>
      <xdr:rowOff>257174</xdr:rowOff>
    </xdr:from>
    <xdr:to>
      <xdr:col>10</xdr:col>
      <xdr:colOff>600076</xdr:colOff>
      <xdr:row>3</xdr:row>
      <xdr:rowOff>9524</xdr:rowOff>
    </xdr:to>
    <xdr:sp macro="" textlink="">
      <xdr:nvSpPr>
        <xdr:cNvPr id="5" name="吹き出し: 左矢印 4">
          <a:extLst>
            <a:ext uri="{FF2B5EF4-FFF2-40B4-BE49-F238E27FC236}">
              <a16:creationId xmlns:a16="http://schemas.microsoft.com/office/drawing/2014/main" id="{A5DAC393-9AB8-4C78-A3E9-12A6A123BC56}"/>
            </a:ext>
          </a:extLst>
        </xdr:cNvPr>
        <xdr:cNvSpPr/>
      </xdr:nvSpPr>
      <xdr:spPr>
        <a:xfrm>
          <a:off x="6076950" y="495299"/>
          <a:ext cx="2533651" cy="3524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2" name="テキスト ボックス 1">
          <a:extLst>
            <a:ext uri="{FF2B5EF4-FFF2-40B4-BE49-F238E27FC236}">
              <a16:creationId xmlns:a16="http://schemas.microsoft.com/office/drawing/2014/main" id="{BAC1E7C5-608D-42FE-ABB7-D48FE7C154A5}"/>
            </a:ext>
          </a:extLst>
        </xdr:cNvPr>
        <xdr:cNvSpPr txBox="1"/>
      </xdr:nvSpPr>
      <xdr:spPr>
        <a:xfrm>
          <a:off x="7130143" y="813707"/>
          <a:ext cx="2764971" cy="1347106"/>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108857</xdr:colOff>
      <xdr:row>11</xdr:row>
      <xdr:rowOff>231323</xdr:rowOff>
    </xdr:from>
    <xdr:ext cx="300082" cy="242374"/>
    <xdr:sp macro="" textlink="">
      <xdr:nvSpPr>
        <xdr:cNvPr id="3" name="テキスト ボックス 2">
          <a:extLst>
            <a:ext uri="{FF2B5EF4-FFF2-40B4-BE49-F238E27FC236}">
              <a16:creationId xmlns:a16="http://schemas.microsoft.com/office/drawing/2014/main" id="{51FF6E15-E025-4B54-A369-E9E937DFADCA}"/>
            </a:ext>
          </a:extLst>
        </xdr:cNvPr>
        <xdr:cNvSpPr txBox="1"/>
      </xdr:nvSpPr>
      <xdr:spPr>
        <a:xfrm>
          <a:off x="6223907" y="3460298"/>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oneCellAnchor>
    <xdr:from>
      <xdr:col>13</xdr:col>
      <xdr:colOff>393700</xdr:colOff>
      <xdr:row>11</xdr:row>
      <xdr:rowOff>50800</xdr:rowOff>
    </xdr:from>
    <xdr:ext cx="628650" cy="733425"/>
    <xdr:sp macro="" textlink="">
      <xdr:nvSpPr>
        <xdr:cNvPr id="4" name="テキスト ボックス 3">
          <a:extLst>
            <a:ext uri="{FF2B5EF4-FFF2-40B4-BE49-F238E27FC236}">
              <a16:creationId xmlns:a16="http://schemas.microsoft.com/office/drawing/2014/main" id="{37602B21-F4ED-47A4-A48E-E93FF32B46FE}"/>
            </a:ext>
          </a:extLst>
        </xdr:cNvPr>
        <xdr:cNvSpPr txBox="1"/>
      </xdr:nvSpPr>
      <xdr:spPr>
        <a:xfrm>
          <a:off x="6019800" y="3302000"/>
          <a:ext cx="628650" cy="733425"/>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66674</xdr:colOff>
      <xdr:row>23</xdr:row>
      <xdr:rowOff>247649</xdr:rowOff>
    </xdr:from>
    <xdr:to>
      <xdr:col>10</xdr:col>
      <xdr:colOff>542925</xdr:colOff>
      <xdr:row>28</xdr:row>
      <xdr:rowOff>57149</xdr:rowOff>
    </xdr:to>
    <xdr:sp macro="" textlink="">
      <xdr:nvSpPr>
        <xdr:cNvPr id="2" name="吹き出し: 左矢印 1">
          <a:extLst>
            <a:ext uri="{FF2B5EF4-FFF2-40B4-BE49-F238E27FC236}">
              <a16:creationId xmlns:a16="http://schemas.microsoft.com/office/drawing/2014/main" id="{6546B838-200E-4DB9-8CB4-399A83833747}"/>
            </a:ext>
          </a:extLst>
        </xdr:cNvPr>
        <xdr:cNvSpPr/>
      </xdr:nvSpPr>
      <xdr:spPr>
        <a:xfrm>
          <a:off x="6019799" y="6248399"/>
          <a:ext cx="2533651" cy="933450"/>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7</xdr:col>
      <xdr:colOff>171450</xdr:colOff>
      <xdr:row>5</xdr:row>
      <xdr:rowOff>57148</xdr:rowOff>
    </xdr:from>
    <xdr:to>
      <xdr:col>11</xdr:col>
      <xdr:colOff>171450</xdr:colOff>
      <xdr:row>21</xdr:row>
      <xdr:rowOff>9525</xdr:rowOff>
    </xdr:to>
    <xdr:sp macro="" textlink="">
      <xdr:nvSpPr>
        <xdr:cNvPr id="3" name="テキスト ボックス 2">
          <a:extLst>
            <a:ext uri="{FF2B5EF4-FFF2-40B4-BE49-F238E27FC236}">
              <a16:creationId xmlns:a16="http://schemas.microsoft.com/office/drawing/2014/main" id="{92047FFA-639D-4671-BA90-3FFA498CA6E9}"/>
            </a:ext>
          </a:extLst>
        </xdr:cNvPr>
        <xdr:cNvSpPr txBox="1"/>
      </xdr:nvSpPr>
      <xdr:spPr>
        <a:xfrm>
          <a:off x="6124575" y="1600198"/>
          <a:ext cx="2743200" cy="3914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rPr>
            <a:t>※</a:t>
          </a:r>
          <a:r>
            <a:rPr kumimoji="1" lang="ja-JP" altLang="en-US" sz="1100">
              <a:solidFill>
                <a:schemeClr val="accent1">
                  <a:lumMod val="75000"/>
                </a:schemeClr>
              </a:solidFill>
            </a:rPr>
            <a:t>水色のセルは必ず入力してください。</a:t>
          </a:r>
          <a:endParaRPr kumimoji="1" lang="en-US" altLang="ja-JP" sz="1100">
            <a:solidFill>
              <a:schemeClr val="accent1">
                <a:lumMod val="75000"/>
              </a:schemeClr>
            </a:solidFill>
          </a:endParaRPr>
        </a:p>
        <a:p>
          <a:r>
            <a:rPr kumimoji="1" lang="en-US" altLang="ja-JP" sz="1100" b="1" u="sng">
              <a:solidFill>
                <a:schemeClr val="accent1">
                  <a:lumMod val="75000"/>
                </a:schemeClr>
              </a:solidFill>
            </a:rPr>
            <a:t>※</a:t>
          </a:r>
          <a:r>
            <a:rPr kumimoji="1" lang="ja-JP" altLang="en-US" sz="1100" b="1" u="sng">
              <a:solidFill>
                <a:schemeClr val="accent1">
                  <a:lumMod val="75000"/>
                </a:schemeClr>
              </a:solidFill>
            </a:rPr>
            <a:t>色のついていないセルは自動で計算</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されるよう計算式が入力されていま</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すので、計算式を消さないよう注意</a:t>
          </a:r>
          <a:endParaRPr kumimoji="1" lang="en-US" altLang="ja-JP" sz="1100" b="1" u="sng">
            <a:solidFill>
              <a:schemeClr val="accent1">
                <a:lumMod val="75000"/>
              </a:schemeClr>
            </a:solidFill>
          </a:endParaRPr>
        </a:p>
        <a:p>
          <a:r>
            <a:rPr kumimoji="1" lang="ja-JP" altLang="en-US" sz="1100" b="1" u="sng">
              <a:solidFill>
                <a:schemeClr val="accent1">
                  <a:lumMod val="75000"/>
                </a:schemeClr>
              </a:solidFill>
            </a:rPr>
            <a:t>    してください。</a:t>
          </a:r>
          <a:endParaRPr kumimoji="1" lang="en-US" altLang="ja-JP" sz="1100" b="1" u="sng">
            <a:solidFill>
              <a:schemeClr val="accent1">
                <a:lumMod val="75000"/>
              </a:schemeClr>
            </a:solidFill>
          </a:endParaRPr>
        </a:p>
        <a:p>
          <a:r>
            <a:rPr kumimoji="1" lang="en-US" altLang="ja-JP" sz="1100">
              <a:solidFill>
                <a:srgbClr val="FF0000"/>
              </a:solidFill>
            </a:rPr>
            <a:t>※</a:t>
          </a:r>
          <a:r>
            <a:rPr kumimoji="1" lang="ja-JP" altLang="en-US" sz="1100">
              <a:solidFill>
                <a:srgbClr val="FF0000"/>
              </a:solidFill>
            </a:rPr>
            <a:t>行を追加するときは必ず計算式をコ</a:t>
          </a:r>
          <a:endParaRPr kumimoji="1" lang="en-US" altLang="ja-JP" sz="1100">
            <a:solidFill>
              <a:srgbClr val="FF0000"/>
            </a:solidFill>
          </a:endParaRPr>
        </a:p>
        <a:p>
          <a:r>
            <a:rPr kumimoji="1" lang="ja-JP" altLang="en-US" sz="1100">
              <a:solidFill>
                <a:srgbClr val="FF0000"/>
              </a:solidFill>
            </a:rPr>
            <a:t>    ピーしてください。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No.</a:t>
          </a:r>
          <a:r>
            <a:rPr kumimoji="1" lang="ja-JP" altLang="en-US" sz="1100">
              <a:solidFill>
                <a:srgbClr val="FF0000"/>
              </a:solidFill>
            </a:rPr>
            <a:t>」は通し番号です。追加・削除</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をする場合は数字のずれに注意して</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その月の１日から在園している園児</a:t>
          </a:r>
          <a:endParaRPr kumimoji="1" lang="en-US" altLang="ja-JP" sz="1100">
            <a:solidFill>
              <a:srgbClr val="FF0000"/>
            </a:solidFill>
          </a:endParaRPr>
        </a:p>
        <a:p>
          <a:r>
            <a:rPr kumimoji="1" lang="ja-JP" altLang="en-US" sz="1100">
              <a:solidFill>
                <a:srgbClr val="FF0000"/>
              </a:solidFill>
            </a:rPr>
            <a:t>    のみ掲載してください。途中入園の</a:t>
          </a:r>
          <a:endParaRPr kumimoji="1" lang="en-US" altLang="ja-JP" sz="1100">
            <a:solidFill>
              <a:srgbClr val="FF0000"/>
            </a:solidFill>
          </a:endParaRPr>
        </a:p>
        <a:p>
          <a:r>
            <a:rPr kumimoji="1" lang="ja-JP" altLang="en-US" sz="1100">
              <a:solidFill>
                <a:srgbClr val="FF0000"/>
              </a:solidFill>
            </a:rPr>
            <a:t>    園児は翌月からの掲載になります。</a:t>
          </a:r>
        </a:p>
      </xdr:txBody>
    </xdr:sp>
    <xdr:clientData/>
  </xdr:twoCellAnchor>
  <xdr:twoCellAnchor>
    <xdr:from>
      <xdr:col>7</xdr:col>
      <xdr:colOff>85725</xdr:colOff>
      <xdr:row>29</xdr:row>
      <xdr:rowOff>0</xdr:rowOff>
    </xdr:from>
    <xdr:to>
      <xdr:col>10</xdr:col>
      <xdr:colOff>561976</xdr:colOff>
      <xdr:row>32</xdr:row>
      <xdr:rowOff>0</xdr:rowOff>
    </xdr:to>
    <xdr:sp macro="" textlink="">
      <xdr:nvSpPr>
        <xdr:cNvPr id="4" name="吹き出し: 左矢印 3">
          <a:extLst>
            <a:ext uri="{FF2B5EF4-FFF2-40B4-BE49-F238E27FC236}">
              <a16:creationId xmlns:a16="http://schemas.microsoft.com/office/drawing/2014/main" id="{FB2FF77B-9059-4343-9CE4-E1BA2F7DFC75}"/>
            </a:ext>
          </a:extLst>
        </xdr:cNvPr>
        <xdr:cNvSpPr/>
      </xdr:nvSpPr>
      <xdr:spPr>
        <a:xfrm>
          <a:off x="6038850" y="7372350"/>
          <a:ext cx="2533651" cy="742950"/>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7</xdr:col>
      <xdr:colOff>123825</xdr:colOff>
      <xdr:row>1</xdr:row>
      <xdr:rowOff>257174</xdr:rowOff>
    </xdr:from>
    <xdr:to>
      <xdr:col>10</xdr:col>
      <xdr:colOff>600076</xdr:colOff>
      <xdr:row>3</xdr:row>
      <xdr:rowOff>9524</xdr:rowOff>
    </xdr:to>
    <xdr:sp macro="" textlink="">
      <xdr:nvSpPr>
        <xdr:cNvPr id="5" name="吹き出し: 左矢印 4">
          <a:extLst>
            <a:ext uri="{FF2B5EF4-FFF2-40B4-BE49-F238E27FC236}">
              <a16:creationId xmlns:a16="http://schemas.microsoft.com/office/drawing/2014/main" id="{099CEEAE-2A4F-4492-8F8F-6444F5629D94}"/>
            </a:ext>
          </a:extLst>
        </xdr:cNvPr>
        <xdr:cNvSpPr/>
      </xdr:nvSpPr>
      <xdr:spPr>
        <a:xfrm>
          <a:off x="6076950" y="495299"/>
          <a:ext cx="2533651" cy="3524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5AC7-4FB6-4AB5-AA92-DBF90F58E192}">
  <sheetPr>
    <tabColor rgb="FFFFC000"/>
    <pageSetUpPr fitToPage="1"/>
  </sheetPr>
  <dimension ref="A1:Q32"/>
  <sheetViews>
    <sheetView tabSelected="1" view="pageBreakPreview" zoomScale="75" zoomScaleNormal="100" zoomScaleSheetLayoutView="75" workbookViewId="0">
      <selection activeCell="S10" sqref="S10"/>
    </sheetView>
  </sheetViews>
  <sheetFormatPr defaultRowHeight="18.75"/>
  <cols>
    <col min="1" max="1" width="3.875" customWidth="1"/>
    <col min="2" max="2" width="5.875" customWidth="1"/>
    <col min="3" max="12" width="5.875" style="2" customWidth="1"/>
    <col min="13" max="15" width="5.875" customWidth="1"/>
    <col min="16" max="16" width="3.875" customWidth="1"/>
  </cols>
  <sheetData>
    <row r="1" spans="1:17" ht="24">
      <c r="A1" s="60" t="s">
        <v>30</v>
      </c>
      <c r="B1" s="60"/>
      <c r="C1" s="60"/>
      <c r="D1" s="60"/>
      <c r="E1" s="60"/>
      <c r="F1" s="60"/>
      <c r="G1" s="60"/>
      <c r="H1" s="60"/>
      <c r="I1" s="60"/>
      <c r="J1" s="60"/>
      <c r="K1" s="60"/>
      <c r="L1" s="60"/>
      <c r="M1" s="60"/>
      <c r="N1" s="60"/>
      <c r="O1" s="60"/>
      <c r="P1" s="60"/>
    </row>
    <row r="2" spans="1:17" ht="20.25">
      <c r="B2" s="15"/>
      <c r="C2" s="15"/>
      <c r="D2" s="15"/>
      <c r="E2" s="15"/>
      <c r="F2" s="15"/>
      <c r="G2" s="15"/>
      <c r="H2" s="15"/>
      <c r="I2" s="15"/>
      <c r="J2" s="15"/>
      <c r="L2" s="16" t="s">
        <v>20</v>
      </c>
      <c r="M2" s="17"/>
      <c r="N2" s="17"/>
      <c r="O2" s="17" t="s">
        <v>21</v>
      </c>
      <c r="Q2" s="7"/>
    </row>
    <row r="3" spans="1:17">
      <c r="B3" s="18"/>
      <c r="C3" s="18"/>
      <c r="D3" s="18"/>
      <c r="E3" s="18"/>
      <c r="F3" s="18"/>
      <c r="G3" s="18"/>
      <c r="H3" s="18"/>
      <c r="I3" s="18"/>
      <c r="J3" s="18"/>
      <c r="K3" s="18"/>
      <c r="L3" s="18"/>
      <c r="M3" s="18"/>
      <c r="N3" s="18"/>
      <c r="O3" s="18"/>
    </row>
    <row r="4" spans="1:17" ht="60" customHeight="1">
      <c r="B4" s="61" t="s">
        <v>31</v>
      </c>
      <c r="C4" s="62"/>
      <c r="D4" s="62"/>
      <c r="E4" s="62"/>
      <c r="F4" s="62"/>
      <c r="G4" s="62"/>
      <c r="H4" s="62"/>
      <c r="I4" s="62"/>
      <c r="J4" s="62"/>
      <c r="K4" s="62"/>
      <c r="L4" s="62"/>
      <c r="M4" s="62"/>
      <c r="N4" s="62"/>
      <c r="O4" s="63"/>
    </row>
    <row r="5" spans="1:17">
      <c r="B5" s="19"/>
      <c r="C5" s="64" t="s">
        <v>7</v>
      </c>
      <c r="D5" s="64"/>
      <c r="E5" s="64"/>
      <c r="F5" s="64"/>
      <c r="G5" s="64"/>
      <c r="H5" s="64"/>
      <c r="I5" s="64"/>
      <c r="J5" s="64"/>
      <c r="K5" s="64"/>
      <c r="L5" s="64"/>
      <c r="M5" s="64"/>
      <c r="N5" s="64"/>
      <c r="O5" s="65"/>
    </row>
    <row r="6" spans="1:17">
      <c r="B6" s="19"/>
      <c r="C6" s="64" t="s">
        <v>32</v>
      </c>
      <c r="D6" s="64"/>
      <c r="E6" s="64"/>
      <c r="F6" s="64"/>
      <c r="G6" s="64"/>
      <c r="H6" s="64"/>
      <c r="I6" s="64"/>
      <c r="J6" s="64"/>
      <c r="K6" s="64"/>
      <c r="L6" s="64"/>
      <c r="M6" s="64"/>
      <c r="N6" s="64"/>
      <c r="O6" s="65"/>
    </row>
    <row r="7" spans="1:17">
      <c r="B7" s="20"/>
      <c r="C7" s="66" t="s">
        <v>8</v>
      </c>
      <c r="D7" s="66"/>
      <c r="E7" s="66"/>
      <c r="F7" s="66"/>
      <c r="G7" s="66"/>
      <c r="H7" s="66"/>
      <c r="I7" s="66"/>
      <c r="J7" s="66"/>
      <c r="K7" s="66"/>
      <c r="L7" s="66"/>
      <c r="M7" s="66"/>
      <c r="N7" s="66"/>
      <c r="O7" s="67"/>
    </row>
    <row r="8" spans="1:17">
      <c r="B8" s="18"/>
      <c r="C8" s="18"/>
      <c r="D8" s="18"/>
      <c r="E8" s="18"/>
      <c r="F8" s="18"/>
      <c r="G8" s="18"/>
      <c r="H8" s="18"/>
      <c r="I8" s="18"/>
      <c r="J8" s="18"/>
      <c r="K8" s="18"/>
      <c r="L8" s="18"/>
      <c r="M8" s="18"/>
      <c r="N8" s="18"/>
      <c r="O8" s="18"/>
    </row>
    <row r="9" spans="1:17">
      <c r="B9" s="68"/>
      <c r="C9" s="68"/>
      <c r="D9" s="68"/>
      <c r="E9" s="21"/>
      <c r="F9" s="18"/>
      <c r="G9" s="18"/>
      <c r="H9" s="18"/>
      <c r="I9" s="18"/>
      <c r="J9" s="18"/>
      <c r="K9" s="18"/>
      <c r="L9" s="18"/>
      <c r="M9" s="18"/>
      <c r="N9" s="18"/>
      <c r="O9" s="18"/>
      <c r="Q9" s="7"/>
    </row>
    <row r="10" spans="1:17">
      <c r="B10" s="18"/>
      <c r="C10" s="18"/>
      <c r="D10" s="18"/>
      <c r="E10" s="18"/>
      <c r="F10" s="18"/>
      <c r="G10" s="18"/>
      <c r="H10" s="58" t="s">
        <v>22</v>
      </c>
      <c r="I10" s="58"/>
      <c r="J10" s="59"/>
      <c r="K10" s="59"/>
      <c r="L10" s="59"/>
      <c r="M10" s="59"/>
      <c r="N10" s="59"/>
      <c r="O10" s="59"/>
    </row>
    <row r="11" spans="1:17">
      <c r="B11" s="18"/>
      <c r="C11" s="18"/>
      <c r="D11" s="18"/>
      <c r="E11" s="18"/>
      <c r="F11" s="18"/>
      <c r="G11" s="18"/>
      <c r="H11" s="58" t="s">
        <v>23</v>
      </c>
      <c r="I11" s="58"/>
      <c r="J11" s="59"/>
      <c r="K11" s="59"/>
      <c r="L11" s="59"/>
      <c r="M11" s="59"/>
      <c r="N11" s="59"/>
      <c r="O11" s="59"/>
    </row>
    <row r="12" spans="1:17">
      <c r="B12" s="18"/>
      <c r="C12" s="18"/>
      <c r="D12" s="18"/>
      <c r="E12" s="18"/>
      <c r="F12" s="18"/>
      <c r="G12" s="18"/>
      <c r="H12" s="22"/>
      <c r="I12" s="22"/>
      <c r="J12" s="59"/>
      <c r="K12" s="59"/>
      <c r="L12" s="59"/>
      <c r="M12" s="59"/>
      <c r="N12" s="59"/>
      <c r="O12" s="59"/>
    </row>
    <row r="13" spans="1:17">
      <c r="A13" s="7"/>
      <c r="B13" s="18"/>
      <c r="C13" s="18"/>
      <c r="D13" s="18"/>
      <c r="E13" s="18"/>
      <c r="F13" s="18"/>
      <c r="G13" s="18"/>
      <c r="H13" s="58" t="s">
        <v>24</v>
      </c>
      <c r="I13" s="58"/>
      <c r="J13" s="59"/>
      <c r="K13" s="59"/>
      <c r="L13" s="59"/>
      <c r="M13" s="59"/>
      <c r="N13" s="59"/>
      <c r="O13" s="59"/>
      <c r="P13" s="7"/>
    </row>
    <row r="14" spans="1:17">
      <c r="B14" s="18" t="s">
        <v>9</v>
      </c>
      <c r="C14" s="18"/>
      <c r="D14" s="18"/>
      <c r="E14" s="18"/>
      <c r="F14" s="18"/>
      <c r="G14" s="18"/>
      <c r="H14" s="18"/>
      <c r="I14" s="18"/>
      <c r="J14" s="18"/>
      <c r="K14" s="18"/>
      <c r="L14" s="18"/>
      <c r="M14" s="18"/>
      <c r="N14" s="18"/>
      <c r="O14" s="18"/>
    </row>
    <row r="15" spans="1:17" ht="18" customHeight="1">
      <c r="B15" s="18"/>
      <c r="C15" s="18"/>
      <c r="D15" s="18"/>
      <c r="E15" s="18"/>
      <c r="F15" s="18"/>
      <c r="G15" s="18"/>
      <c r="H15" s="18"/>
      <c r="I15" s="18"/>
      <c r="J15" s="18"/>
      <c r="K15" s="18"/>
      <c r="L15" s="18"/>
      <c r="M15" s="18"/>
      <c r="N15" s="18"/>
      <c r="O15" s="18"/>
    </row>
    <row r="16" spans="1:17" ht="18" customHeight="1">
      <c r="B16" s="18"/>
      <c r="C16" s="18"/>
      <c r="D16" s="18"/>
      <c r="E16" s="18"/>
      <c r="F16" s="18"/>
      <c r="G16" s="18"/>
      <c r="H16" s="18"/>
      <c r="I16" s="18"/>
      <c r="J16" s="18"/>
      <c r="K16" s="18"/>
      <c r="L16" s="18"/>
      <c r="M16" s="18"/>
      <c r="N16" s="18"/>
      <c r="O16" s="18"/>
    </row>
    <row r="17" spans="1:17" ht="24">
      <c r="B17" s="18"/>
      <c r="C17" s="18"/>
      <c r="D17" s="23"/>
      <c r="E17" s="69" t="s">
        <v>10</v>
      </c>
      <c r="F17" s="69"/>
      <c r="G17" s="70">
        <f>J26</f>
        <v>0</v>
      </c>
      <c r="H17" s="70"/>
      <c r="I17" s="70"/>
      <c r="J17" s="70"/>
      <c r="K17" s="70"/>
      <c r="L17" s="70"/>
      <c r="M17" s="24"/>
      <c r="N17" s="18"/>
      <c r="O17" s="18"/>
      <c r="Q17" s="7" t="s">
        <v>25</v>
      </c>
    </row>
    <row r="18" spans="1:17" ht="18" customHeight="1">
      <c r="B18" s="18"/>
      <c r="C18" s="18"/>
      <c r="D18" s="18"/>
      <c r="E18" s="18"/>
      <c r="F18" s="18"/>
      <c r="G18" s="18"/>
      <c r="H18" s="18"/>
      <c r="I18" s="18"/>
      <c r="J18" s="18"/>
      <c r="K18" s="18"/>
      <c r="L18" s="18"/>
      <c r="M18" s="18"/>
      <c r="N18" s="18"/>
      <c r="O18" s="18"/>
    </row>
    <row r="19" spans="1:17" ht="18" customHeight="1">
      <c r="B19" s="18"/>
      <c r="C19" s="18"/>
      <c r="D19" s="18"/>
      <c r="E19" s="18"/>
      <c r="F19" s="18"/>
      <c r="G19" s="18"/>
      <c r="H19" s="18"/>
      <c r="I19" s="18"/>
      <c r="J19" s="18"/>
      <c r="K19" s="18"/>
      <c r="L19" s="18"/>
      <c r="M19" s="18"/>
      <c r="N19" s="18"/>
      <c r="O19" s="18"/>
    </row>
    <row r="20" spans="1:17" ht="21" customHeight="1">
      <c r="B20" s="18"/>
      <c r="C20" s="18"/>
      <c r="D20" s="71" t="s">
        <v>26</v>
      </c>
      <c r="E20" s="71"/>
      <c r="F20" s="71"/>
      <c r="G20" s="71"/>
      <c r="H20" s="71"/>
      <c r="I20" s="71"/>
      <c r="J20" s="71" t="s">
        <v>4</v>
      </c>
      <c r="K20" s="71"/>
      <c r="L20" s="71"/>
      <c r="M20" s="71"/>
      <c r="N20" s="18"/>
      <c r="O20" s="18"/>
    </row>
    <row r="21" spans="1:17" ht="33" customHeight="1">
      <c r="B21" s="18"/>
      <c r="C21" s="18"/>
      <c r="D21" s="71"/>
      <c r="E21" s="71"/>
      <c r="F21" s="71"/>
      <c r="G21" s="71"/>
      <c r="H21" s="71"/>
      <c r="I21" s="71"/>
      <c r="J21" s="72"/>
      <c r="K21" s="72"/>
      <c r="L21" s="72"/>
      <c r="M21" s="72"/>
      <c r="N21" s="25"/>
      <c r="O21" s="25"/>
    </row>
    <row r="22" spans="1:17" ht="21" customHeight="1">
      <c r="B22" s="18"/>
      <c r="C22" s="18"/>
      <c r="D22" s="75" t="s">
        <v>27</v>
      </c>
      <c r="E22" s="71" t="s">
        <v>28</v>
      </c>
      <c r="F22" s="71"/>
      <c r="G22" s="71"/>
      <c r="H22" s="71"/>
      <c r="I22" s="71"/>
      <c r="J22" s="72"/>
      <c r="K22" s="72"/>
      <c r="L22" s="72"/>
      <c r="M22" s="72"/>
      <c r="N22" s="18"/>
      <c r="O22" s="18"/>
    </row>
    <row r="23" spans="1:17" ht="21" customHeight="1">
      <c r="A23" s="7"/>
      <c r="B23" s="18"/>
      <c r="C23" s="18"/>
      <c r="D23" s="75"/>
      <c r="E23" s="71" t="s">
        <v>29</v>
      </c>
      <c r="F23" s="71"/>
      <c r="G23" s="71"/>
      <c r="H23" s="71"/>
      <c r="I23" s="71"/>
      <c r="J23" s="72"/>
      <c r="K23" s="72"/>
      <c r="L23" s="72"/>
      <c r="M23" s="72"/>
      <c r="N23" s="18"/>
      <c r="O23" s="18"/>
      <c r="P23" s="7"/>
    </row>
    <row r="24" spans="1:17" ht="21" customHeight="1">
      <c r="B24" s="18"/>
      <c r="C24" s="18"/>
      <c r="D24" s="75"/>
      <c r="E24" s="73" t="s">
        <v>11</v>
      </c>
      <c r="F24" s="73"/>
      <c r="G24" s="73"/>
      <c r="H24" s="73"/>
      <c r="I24" s="73"/>
      <c r="J24" s="72"/>
      <c r="K24" s="72"/>
      <c r="L24" s="72"/>
      <c r="M24" s="72"/>
      <c r="N24" s="18"/>
      <c r="O24" s="18"/>
    </row>
    <row r="25" spans="1:17" ht="21" customHeight="1">
      <c r="B25" s="18"/>
      <c r="C25" s="18"/>
      <c r="D25" s="75"/>
      <c r="E25" s="73" t="s">
        <v>12</v>
      </c>
      <c r="F25" s="73"/>
      <c r="G25" s="73"/>
      <c r="H25" s="73"/>
      <c r="I25" s="73"/>
      <c r="J25" s="72">
        <f>SUM(J22:M24)</f>
        <v>0</v>
      </c>
      <c r="K25" s="72"/>
      <c r="L25" s="72"/>
      <c r="M25" s="72"/>
      <c r="N25" s="18"/>
      <c r="O25" s="18"/>
      <c r="Q25" s="7" t="s">
        <v>25</v>
      </c>
    </row>
    <row r="26" spans="1:17" ht="21" customHeight="1">
      <c r="B26" s="18"/>
      <c r="C26" s="18"/>
      <c r="D26" s="74" t="s">
        <v>13</v>
      </c>
      <c r="E26" s="74"/>
      <c r="F26" s="74"/>
      <c r="G26" s="74"/>
      <c r="H26" s="74"/>
      <c r="I26" s="74"/>
      <c r="J26" s="72">
        <f>SUM(J25,J21)</f>
        <v>0</v>
      </c>
      <c r="K26" s="72"/>
      <c r="L26" s="72"/>
      <c r="M26" s="72"/>
      <c r="N26" s="18"/>
      <c r="O26" s="18"/>
      <c r="Q26" s="7" t="s">
        <v>25</v>
      </c>
    </row>
    <row r="27" spans="1:17" ht="18" customHeight="1">
      <c r="B27" s="18"/>
      <c r="C27" s="18"/>
      <c r="D27" s="18"/>
      <c r="E27" s="18"/>
      <c r="F27" s="18"/>
      <c r="G27" s="18"/>
      <c r="H27" s="18"/>
      <c r="I27" s="18"/>
      <c r="J27" s="18"/>
      <c r="K27" s="18"/>
      <c r="L27" s="18"/>
      <c r="M27" s="18"/>
      <c r="N27" s="18"/>
      <c r="O27" s="18"/>
    </row>
    <row r="28" spans="1:17" ht="18" customHeight="1">
      <c r="B28" s="18"/>
      <c r="C28" s="26"/>
      <c r="D28" s="18"/>
      <c r="E28" s="18"/>
      <c r="F28" s="18"/>
      <c r="G28" s="18"/>
      <c r="H28" s="18"/>
      <c r="I28" s="18"/>
      <c r="J28" s="18"/>
      <c r="K28" s="18"/>
      <c r="L28" s="18"/>
      <c r="M28" s="18"/>
      <c r="N28" s="18"/>
      <c r="O28" s="18"/>
    </row>
    <row r="29" spans="1:17" ht="18.75" customHeight="1">
      <c r="B29" s="11"/>
      <c r="C29" s="77" t="s">
        <v>14</v>
      </c>
      <c r="D29" s="78"/>
      <c r="E29" s="79" t="s">
        <v>15</v>
      </c>
      <c r="F29" s="80"/>
      <c r="G29" s="79"/>
      <c r="H29" s="80"/>
      <c r="I29" s="80"/>
      <c r="J29" s="81" t="s">
        <v>16</v>
      </c>
      <c r="K29" s="82"/>
      <c r="L29" s="81"/>
      <c r="M29" s="82"/>
      <c r="N29" s="83"/>
      <c r="O29" s="12"/>
    </row>
    <row r="30" spans="1:17" ht="18.75" customHeight="1">
      <c r="B30" s="13"/>
      <c r="C30" s="77"/>
      <c r="D30" s="78"/>
      <c r="E30" s="84" t="s">
        <v>17</v>
      </c>
      <c r="F30" s="84"/>
      <c r="G30" s="84"/>
      <c r="H30" s="84"/>
      <c r="I30" s="84"/>
      <c r="J30" s="85" t="s">
        <v>18</v>
      </c>
      <c r="K30" s="85"/>
      <c r="L30" s="85"/>
      <c r="M30" s="85"/>
      <c r="N30" s="85"/>
      <c r="O30" s="12"/>
    </row>
    <row r="31" spans="1:17" ht="18.75" customHeight="1">
      <c r="B31" s="13"/>
      <c r="C31" s="77"/>
      <c r="D31" s="77"/>
      <c r="E31" s="76" t="s">
        <v>19</v>
      </c>
      <c r="F31" s="76"/>
      <c r="G31" s="76"/>
      <c r="H31" s="76"/>
      <c r="I31" s="76"/>
      <c r="J31" s="76"/>
      <c r="K31" s="76"/>
      <c r="L31" s="76"/>
      <c r="M31" s="76"/>
      <c r="N31" s="76"/>
      <c r="O31" s="14"/>
    </row>
    <row r="32" spans="1:17" ht="18.75" customHeight="1">
      <c r="B32" s="13"/>
      <c r="C32" s="77"/>
      <c r="D32" s="77"/>
      <c r="E32" s="76"/>
      <c r="F32" s="76"/>
      <c r="G32" s="76"/>
      <c r="H32" s="76"/>
      <c r="I32" s="76"/>
      <c r="J32" s="76"/>
      <c r="K32" s="76"/>
      <c r="L32" s="76"/>
      <c r="M32" s="76"/>
      <c r="N32" s="76"/>
      <c r="O32" s="14"/>
    </row>
  </sheetData>
  <mergeCells count="40">
    <mergeCell ref="G31:N32"/>
    <mergeCell ref="C29:D32"/>
    <mergeCell ref="E29:F29"/>
    <mergeCell ref="G29:I29"/>
    <mergeCell ref="J29:K29"/>
    <mergeCell ref="L29:N29"/>
    <mergeCell ref="E30:F30"/>
    <mergeCell ref="G30:I30"/>
    <mergeCell ref="J30:K30"/>
    <mergeCell ref="L30:N30"/>
    <mergeCell ref="E31:F32"/>
    <mergeCell ref="E24:I24"/>
    <mergeCell ref="J24:M24"/>
    <mergeCell ref="E25:I25"/>
    <mergeCell ref="J25:M25"/>
    <mergeCell ref="D26:I26"/>
    <mergeCell ref="J26:M26"/>
    <mergeCell ref="D22:D25"/>
    <mergeCell ref="E22:I22"/>
    <mergeCell ref="J22:M22"/>
    <mergeCell ref="E23:I23"/>
    <mergeCell ref="J23:M23"/>
    <mergeCell ref="E17:F17"/>
    <mergeCell ref="G17:L17"/>
    <mergeCell ref="D20:I21"/>
    <mergeCell ref="J20:M20"/>
    <mergeCell ref="J21:M21"/>
    <mergeCell ref="H13:I13"/>
    <mergeCell ref="J13:O13"/>
    <mergeCell ref="A1:P1"/>
    <mergeCell ref="B4:O4"/>
    <mergeCell ref="C5:O5"/>
    <mergeCell ref="C6:O6"/>
    <mergeCell ref="C7:O7"/>
    <mergeCell ref="B9:D9"/>
    <mergeCell ref="H10:I10"/>
    <mergeCell ref="J10:O10"/>
    <mergeCell ref="H11:I11"/>
    <mergeCell ref="J11:O11"/>
    <mergeCell ref="J12:O12"/>
  </mergeCells>
  <phoneticPr fontId="8"/>
  <conditionalFormatting sqref="G29:I30 L29:N30 G31:N32 J21:M24 J10:O13 B9:D9 N2">
    <cfRule type="containsBlanks" dxfId="3"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6F0B-E16F-42BA-85D8-A9DA8AC33A2C}">
  <sheetPr>
    <tabColor rgb="FFFFC000"/>
    <pageSetUpPr fitToPage="1"/>
  </sheetPr>
  <dimension ref="A1:K33"/>
  <sheetViews>
    <sheetView view="pageBreakPreview" zoomScale="85" zoomScaleNormal="100" zoomScaleSheetLayoutView="85" workbookViewId="0">
      <selection activeCell="M5" sqref="M5"/>
    </sheetView>
  </sheetViews>
  <sheetFormatPr defaultRowHeight="18.75"/>
  <cols>
    <col min="1" max="1" width="4.125" style="1" bestFit="1" customWidth="1"/>
    <col min="2" max="2" width="14.125" style="1" bestFit="1" customWidth="1"/>
    <col min="3" max="3" width="16.125" style="1" bestFit="1" customWidth="1"/>
    <col min="4" max="4" width="7.625" style="2" customWidth="1"/>
    <col min="5" max="5" width="12.25" style="55" customWidth="1"/>
    <col min="6" max="6" width="11.75" style="55" customWidth="1"/>
    <col min="7" max="7" width="12.125" style="56" customWidth="1"/>
    <col min="8" max="11" width="9" style="2"/>
  </cols>
  <sheetData>
    <row r="1" spans="1:11">
      <c r="A1" s="87" t="s">
        <v>43</v>
      </c>
      <c r="B1" s="87"/>
      <c r="C1" s="87"/>
      <c r="D1" s="87"/>
      <c r="E1" s="87"/>
      <c r="F1" s="87"/>
      <c r="G1" s="87"/>
    </row>
    <row r="2" spans="1:11" ht="22.5" customHeight="1">
      <c r="A2" s="6"/>
      <c r="B2" s="6"/>
      <c r="C2" s="4"/>
      <c r="D2" s="3"/>
      <c r="E2" s="27" t="s">
        <v>33</v>
      </c>
      <c r="F2" s="28"/>
      <c r="G2" s="6" t="s">
        <v>34</v>
      </c>
    </row>
    <row r="3" spans="1:11" ht="24.75" customHeight="1">
      <c r="E3" s="88"/>
      <c r="F3" s="88"/>
      <c r="G3" s="88"/>
    </row>
    <row r="4" spans="1:11" ht="19.5" customHeight="1" thickBot="1">
      <c r="A4" s="29" t="s">
        <v>35</v>
      </c>
      <c r="B4" s="29"/>
      <c r="C4" s="29"/>
      <c r="D4" s="29"/>
      <c r="E4" s="30"/>
      <c r="F4" s="30"/>
      <c r="G4" s="31"/>
    </row>
    <row r="5" spans="1:11" s="5" customFormat="1" ht="36">
      <c r="A5" s="32" t="s">
        <v>0</v>
      </c>
      <c r="B5" s="33" t="s">
        <v>2</v>
      </c>
      <c r="C5" s="32" t="s">
        <v>1</v>
      </c>
      <c r="D5" s="33" t="s">
        <v>36</v>
      </c>
      <c r="E5" s="34" t="s">
        <v>41</v>
      </c>
      <c r="F5" s="35" t="s">
        <v>42</v>
      </c>
      <c r="G5" s="36" t="s">
        <v>37</v>
      </c>
      <c r="H5" s="37"/>
      <c r="I5" s="37"/>
      <c r="J5" s="37"/>
      <c r="K5" s="37"/>
    </row>
    <row r="6" spans="1:11" s="46" customFormat="1" ht="20.100000000000001" customHeight="1">
      <c r="A6" s="38"/>
      <c r="B6" s="39"/>
      <c r="C6" s="40"/>
      <c r="D6" s="41"/>
      <c r="E6" s="42"/>
      <c r="F6" s="43" t="str">
        <f>IF(E6="","",4500)</f>
        <v/>
      </c>
      <c r="G6" s="44" t="str">
        <f>IF(E6=0,"",MIN(E6:F6))</f>
        <v/>
      </c>
      <c r="H6" s="45"/>
      <c r="I6" s="45"/>
      <c r="J6" s="45"/>
      <c r="K6" s="45"/>
    </row>
    <row r="7" spans="1:11" s="46" customFormat="1" ht="20.100000000000001" customHeight="1">
      <c r="A7" s="38"/>
      <c r="B7" s="39"/>
      <c r="C7" s="40"/>
      <c r="D7" s="41"/>
      <c r="E7" s="42"/>
      <c r="F7" s="43" t="str">
        <f t="shared" ref="F7:F25" si="0">IF(E7="","",4500)</f>
        <v/>
      </c>
      <c r="G7" s="44" t="str">
        <f t="shared" ref="G7:G25" si="1">IF(E7=0,"",MIN(E7:F7))</f>
        <v/>
      </c>
      <c r="H7" s="45"/>
      <c r="I7" s="45"/>
      <c r="J7" s="45"/>
      <c r="K7" s="45"/>
    </row>
    <row r="8" spans="1:11" s="46" customFormat="1" ht="20.100000000000001" customHeight="1">
      <c r="A8" s="38"/>
      <c r="B8" s="39"/>
      <c r="C8" s="40"/>
      <c r="D8" s="41"/>
      <c r="E8" s="42"/>
      <c r="F8" s="43" t="str">
        <f t="shared" si="0"/>
        <v/>
      </c>
      <c r="G8" s="44" t="str">
        <f t="shared" si="1"/>
        <v/>
      </c>
      <c r="H8" s="45"/>
      <c r="I8" s="45"/>
      <c r="J8" s="45"/>
      <c r="K8" s="45"/>
    </row>
    <row r="9" spans="1:11" s="46" customFormat="1" ht="20.100000000000001" customHeight="1">
      <c r="A9" s="38"/>
      <c r="B9" s="39"/>
      <c r="C9" s="40"/>
      <c r="D9" s="41"/>
      <c r="E9" s="42"/>
      <c r="F9" s="43" t="str">
        <f t="shared" si="0"/>
        <v/>
      </c>
      <c r="G9" s="44" t="str">
        <f t="shared" si="1"/>
        <v/>
      </c>
      <c r="H9" s="45"/>
      <c r="I9" s="45"/>
      <c r="J9" s="45"/>
      <c r="K9" s="45"/>
    </row>
    <row r="10" spans="1:11" s="46" customFormat="1" ht="20.100000000000001" customHeight="1">
      <c r="A10" s="38"/>
      <c r="B10" s="39"/>
      <c r="C10" s="40"/>
      <c r="D10" s="41"/>
      <c r="E10" s="42"/>
      <c r="F10" s="43" t="str">
        <f t="shared" si="0"/>
        <v/>
      </c>
      <c r="G10" s="44" t="str">
        <f t="shared" si="1"/>
        <v/>
      </c>
      <c r="H10" s="45"/>
      <c r="I10" s="45"/>
      <c r="J10" s="45"/>
      <c r="K10" s="45"/>
    </row>
    <row r="11" spans="1:11" s="46" customFormat="1" ht="20.100000000000001" customHeight="1">
      <c r="A11" s="38"/>
      <c r="B11" s="39"/>
      <c r="C11" s="40"/>
      <c r="D11" s="41"/>
      <c r="E11" s="42"/>
      <c r="F11" s="43" t="str">
        <f t="shared" si="0"/>
        <v/>
      </c>
      <c r="G11" s="44" t="str">
        <f t="shared" si="1"/>
        <v/>
      </c>
      <c r="H11" s="45"/>
      <c r="I11" s="45"/>
      <c r="J11" s="45"/>
      <c r="K11" s="45"/>
    </row>
    <row r="12" spans="1:11" s="46" customFormat="1" ht="20.100000000000001" customHeight="1">
      <c r="A12" s="38"/>
      <c r="B12" s="39"/>
      <c r="C12" s="40"/>
      <c r="D12" s="41"/>
      <c r="E12" s="42"/>
      <c r="F12" s="43" t="str">
        <f t="shared" si="0"/>
        <v/>
      </c>
      <c r="G12" s="44" t="str">
        <f t="shared" si="1"/>
        <v/>
      </c>
      <c r="H12" s="45"/>
      <c r="I12" s="45"/>
      <c r="J12" s="45"/>
      <c r="K12" s="45"/>
    </row>
    <row r="13" spans="1:11" s="46" customFormat="1" ht="20.100000000000001" customHeight="1">
      <c r="A13" s="38"/>
      <c r="B13" s="39"/>
      <c r="C13" s="40"/>
      <c r="D13" s="41"/>
      <c r="E13" s="42"/>
      <c r="F13" s="43" t="str">
        <f t="shared" si="0"/>
        <v/>
      </c>
      <c r="G13" s="44" t="str">
        <f t="shared" si="1"/>
        <v/>
      </c>
      <c r="H13" s="45"/>
      <c r="I13" s="45"/>
      <c r="J13" s="45"/>
      <c r="K13" s="45"/>
    </row>
    <row r="14" spans="1:11" s="46" customFormat="1" ht="20.100000000000001" customHeight="1">
      <c r="A14" s="38"/>
      <c r="B14" s="39"/>
      <c r="C14" s="40"/>
      <c r="D14" s="41"/>
      <c r="E14" s="42"/>
      <c r="F14" s="43" t="str">
        <f t="shared" si="0"/>
        <v/>
      </c>
      <c r="G14" s="44" t="str">
        <f t="shared" si="1"/>
        <v/>
      </c>
      <c r="H14" s="45"/>
      <c r="I14" s="45"/>
      <c r="J14" s="45"/>
      <c r="K14" s="45"/>
    </row>
    <row r="15" spans="1:11" s="46" customFormat="1" ht="20.100000000000001" customHeight="1">
      <c r="A15" s="38"/>
      <c r="B15" s="39"/>
      <c r="C15" s="40"/>
      <c r="D15" s="41"/>
      <c r="E15" s="42"/>
      <c r="F15" s="43" t="str">
        <f t="shared" si="0"/>
        <v/>
      </c>
      <c r="G15" s="44" t="str">
        <f t="shared" si="1"/>
        <v/>
      </c>
      <c r="H15" s="45"/>
      <c r="I15" s="45"/>
      <c r="J15" s="45"/>
      <c r="K15" s="45"/>
    </row>
    <row r="16" spans="1:11" s="46" customFormat="1" ht="20.100000000000001" customHeight="1">
      <c r="A16" s="38"/>
      <c r="B16" s="39"/>
      <c r="C16" s="40"/>
      <c r="D16" s="41"/>
      <c r="E16" s="42"/>
      <c r="F16" s="43" t="str">
        <f t="shared" si="0"/>
        <v/>
      </c>
      <c r="G16" s="44" t="str">
        <f t="shared" si="1"/>
        <v/>
      </c>
      <c r="H16" s="45"/>
      <c r="I16" s="45"/>
      <c r="J16" s="45"/>
      <c r="K16" s="45"/>
    </row>
    <row r="17" spans="1:11" s="46" customFormat="1" ht="20.100000000000001" customHeight="1">
      <c r="A17" s="38"/>
      <c r="B17" s="39"/>
      <c r="C17" s="40"/>
      <c r="D17" s="41"/>
      <c r="E17" s="42"/>
      <c r="F17" s="43" t="str">
        <f t="shared" si="0"/>
        <v/>
      </c>
      <c r="G17" s="44" t="str">
        <f t="shared" si="1"/>
        <v/>
      </c>
      <c r="H17" s="45"/>
      <c r="I17" s="45"/>
      <c r="J17" s="45"/>
      <c r="K17" s="45"/>
    </row>
    <row r="18" spans="1:11" s="46" customFormat="1" ht="20.100000000000001" customHeight="1">
      <c r="A18" s="38"/>
      <c r="B18" s="39"/>
      <c r="C18" s="40"/>
      <c r="D18" s="41"/>
      <c r="E18" s="42"/>
      <c r="F18" s="43" t="str">
        <f t="shared" si="0"/>
        <v/>
      </c>
      <c r="G18" s="44" t="str">
        <f t="shared" si="1"/>
        <v/>
      </c>
      <c r="H18" s="45"/>
      <c r="I18" s="45"/>
      <c r="J18" s="45"/>
      <c r="K18" s="45"/>
    </row>
    <row r="19" spans="1:11" s="46" customFormat="1" ht="20.100000000000001" customHeight="1">
      <c r="A19" s="38"/>
      <c r="B19" s="39"/>
      <c r="C19" s="40"/>
      <c r="D19" s="41"/>
      <c r="E19" s="42"/>
      <c r="F19" s="43" t="str">
        <f t="shared" si="0"/>
        <v/>
      </c>
      <c r="G19" s="44" t="str">
        <f t="shared" si="1"/>
        <v/>
      </c>
      <c r="H19" s="45"/>
      <c r="I19" s="45"/>
      <c r="J19" s="45"/>
      <c r="K19" s="45"/>
    </row>
    <row r="20" spans="1:11" s="46" customFormat="1" ht="20.100000000000001" customHeight="1">
      <c r="A20" s="38"/>
      <c r="B20" s="39"/>
      <c r="C20" s="40"/>
      <c r="D20" s="41"/>
      <c r="E20" s="42"/>
      <c r="F20" s="43" t="str">
        <f t="shared" si="0"/>
        <v/>
      </c>
      <c r="G20" s="44" t="str">
        <f t="shared" si="1"/>
        <v/>
      </c>
      <c r="H20" s="45"/>
      <c r="I20" s="45"/>
      <c r="J20" s="45"/>
      <c r="K20" s="45"/>
    </row>
    <row r="21" spans="1:11" s="46" customFormat="1" ht="20.100000000000001" customHeight="1">
      <c r="A21" s="38"/>
      <c r="B21" s="39"/>
      <c r="C21" s="40"/>
      <c r="D21" s="41"/>
      <c r="E21" s="42"/>
      <c r="F21" s="43" t="str">
        <f t="shared" si="0"/>
        <v/>
      </c>
      <c r="G21" s="44" t="str">
        <f t="shared" si="1"/>
        <v/>
      </c>
      <c r="H21" s="45"/>
      <c r="I21" s="45"/>
      <c r="J21" s="45"/>
      <c r="K21" s="45"/>
    </row>
    <row r="22" spans="1:11" s="46" customFormat="1" ht="20.100000000000001" customHeight="1">
      <c r="A22" s="38"/>
      <c r="B22" s="39"/>
      <c r="C22" s="40"/>
      <c r="D22" s="41"/>
      <c r="E22" s="42"/>
      <c r="F22" s="43" t="str">
        <f t="shared" si="0"/>
        <v/>
      </c>
      <c r="G22" s="44" t="str">
        <f t="shared" si="1"/>
        <v/>
      </c>
      <c r="H22" s="45"/>
      <c r="I22" s="45"/>
      <c r="J22" s="45"/>
      <c r="K22" s="45"/>
    </row>
    <row r="23" spans="1:11" ht="20.100000000000001" customHeight="1">
      <c r="A23" s="38"/>
      <c r="B23" s="39"/>
      <c r="C23" s="40"/>
      <c r="D23" s="41"/>
      <c r="E23" s="42"/>
      <c r="F23" s="43" t="str">
        <f t="shared" si="0"/>
        <v/>
      </c>
      <c r="G23" s="44" t="str">
        <f t="shared" si="1"/>
        <v/>
      </c>
    </row>
    <row r="24" spans="1:11" ht="20.100000000000001" customHeight="1">
      <c r="A24" s="38"/>
      <c r="B24" s="39"/>
      <c r="C24" s="40"/>
      <c r="D24" s="41"/>
      <c r="E24" s="42"/>
      <c r="F24" s="43" t="str">
        <f t="shared" si="0"/>
        <v/>
      </c>
      <c r="G24" s="44" t="str">
        <f t="shared" si="1"/>
        <v/>
      </c>
    </row>
    <row r="25" spans="1:11" ht="20.100000000000001" customHeight="1">
      <c r="A25" s="38"/>
      <c r="B25" s="39"/>
      <c r="C25" s="40"/>
      <c r="D25" s="41"/>
      <c r="E25" s="42"/>
      <c r="F25" s="43" t="str">
        <f t="shared" si="0"/>
        <v/>
      </c>
      <c r="G25" s="44" t="str">
        <f t="shared" si="1"/>
        <v/>
      </c>
    </row>
    <row r="26" spans="1:11" ht="10.5" customHeight="1">
      <c r="A26" s="47"/>
      <c r="B26" s="48"/>
      <c r="C26" s="48"/>
      <c r="D26" s="48"/>
      <c r="E26" s="48"/>
      <c r="F26" s="49"/>
      <c r="G26" s="50"/>
    </row>
    <row r="27" spans="1:11" ht="19.5" customHeight="1"/>
    <row r="28" spans="1:11" s="8" customFormat="1" ht="19.5" customHeight="1">
      <c r="A28" s="37"/>
      <c r="B28" s="37"/>
      <c r="C28" s="37"/>
      <c r="D28" s="51" t="s">
        <v>5</v>
      </c>
      <c r="E28" s="52" t="s">
        <v>3</v>
      </c>
      <c r="F28" s="89" t="s">
        <v>4</v>
      </c>
      <c r="G28" s="89"/>
      <c r="H28" s="9"/>
      <c r="I28" s="9"/>
      <c r="J28" s="9"/>
      <c r="K28" s="9"/>
    </row>
    <row r="29" spans="1:11" ht="19.5" customHeight="1">
      <c r="D29" s="10" t="s">
        <v>38</v>
      </c>
      <c r="E29" s="53">
        <f>COUNTIF(D6:D25,5)</f>
        <v>0</v>
      </c>
      <c r="F29" s="86">
        <f>SUMIF(D6:D25,5,G6:G25)</f>
        <v>0</v>
      </c>
      <c r="G29" s="86"/>
    </row>
    <row r="30" spans="1:11" ht="19.5" customHeight="1">
      <c r="D30" s="10" t="s">
        <v>39</v>
      </c>
      <c r="E30" s="53">
        <f>COUNTIF(D6:D25,4)</f>
        <v>0</v>
      </c>
      <c r="F30" s="86">
        <f>SUMIF(D6:D25,4,G6:G25)</f>
        <v>0</v>
      </c>
      <c r="G30" s="86"/>
    </row>
    <row r="31" spans="1:11" ht="19.5" customHeight="1">
      <c r="D31" s="10" t="s">
        <v>40</v>
      </c>
      <c r="E31" s="53">
        <f>COUNTIF(D6:D25,3)</f>
        <v>0</v>
      </c>
      <c r="F31" s="86">
        <f>SUMIF(D6:D25,3,G6:G25)</f>
        <v>0</v>
      </c>
      <c r="G31" s="86"/>
    </row>
    <row r="32" spans="1:11" ht="19.5" customHeight="1">
      <c r="D32" s="10" t="s">
        <v>44</v>
      </c>
      <c r="E32" s="53">
        <f>COUNTIF(D6:D25,2)</f>
        <v>0</v>
      </c>
      <c r="F32" s="86">
        <f>SUMIF(D6:D25,2,G6:G25)</f>
        <v>0</v>
      </c>
      <c r="G32" s="86"/>
    </row>
    <row r="33" spans="4:7" ht="19.5" customHeight="1">
      <c r="D33" s="10" t="s">
        <v>6</v>
      </c>
      <c r="E33" s="54">
        <f>SUM(E29:E32)</f>
        <v>0</v>
      </c>
      <c r="F33" s="86">
        <f>SUM(F29:G32)</f>
        <v>0</v>
      </c>
      <c r="G33" s="86"/>
    </row>
  </sheetData>
  <sheetProtection insertRows="0" deleteRows="0" sort="0" autoFilter="0"/>
  <mergeCells count="8">
    <mergeCell ref="F32:G32"/>
    <mergeCell ref="F33:G33"/>
    <mergeCell ref="A1:G1"/>
    <mergeCell ref="E3:G3"/>
    <mergeCell ref="F28:G28"/>
    <mergeCell ref="F29:G29"/>
    <mergeCell ref="F30:G30"/>
    <mergeCell ref="F31:G31"/>
  </mergeCells>
  <phoneticPr fontId="8"/>
  <conditionalFormatting sqref="E3:G3">
    <cfRule type="containsBlanks" dxfId="2" priority="1">
      <formula>LEN(TRIM(E3))=0</formula>
    </cfRule>
  </conditionalFormatting>
  <dataValidations count="1">
    <dataValidation type="list" allowBlank="1" showInputMessage="1" showErrorMessage="1" sqref="D6:D25" xr:uid="{9FDC97DC-2ECE-4078-892D-4359FB182F08}">
      <formula1>"5,4,3,2"</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F521-CE29-4965-9A6C-C48F7388AE96}">
  <sheetPr>
    <pageSetUpPr fitToPage="1"/>
  </sheetPr>
  <dimension ref="A1:Q32"/>
  <sheetViews>
    <sheetView view="pageBreakPreview" zoomScale="75" zoomScaleNormal="100" zoomScaleSheetLayoutView="75" workbookViewId="0">
      <selection activeCell="J27" sqref="J27"/>
    </sheetView>
  </sheetViews>
  <sheetFormatPr defaultRowHeight="18.75"/>
  <cols>
    <col min="1" max="1" width="3.875" customWidth="1"/>
    <col min="2" max="2" width="5.875" customWidth="1"/>
    <col min="3" max="12" width="5.875" style="2" customWidth="1"/>
    <col min="13" max="15" width="5.875" customWidth="1"/>
    <col min="16" max="16" width="3.875" customWidth="1"/>
  </cols>
  <sheetData>
    <row r="1" spans="1:17" ht="24">
      <c r="A1" s="60" t="s">
        <v>30</v>
      </c>
      <c r="B1" s="60"/>
      <c r="C1" s="60"/>
      <c r="D1" s="60"/>
      <c r="E1" s="60"/>
      <c r="F1" s="60"/>
      <c r="G1" s="60"/>
      <c r="H1" s="60"/>
      <c r="I1" s="60"/>
      <c r="J1" s="60"/>
      <c r="K1" s="60"/>
      <c r="L1" s="60"/>
      <c r="M1" s="60"/>
      <c r="N1" s="60"/>
      <c r="O1" s="60"/>
      <c r="P1" s="60"/>
    </row>
    <row r="2" spans="1:17" ht="20.25">
      <c r="B2" s="15"/>
      <c r="C2" s="15"/>
      <c r="D2" s="15"/>
      <c r="E2" s="15"/>
      <c r="F2" s="15"/>
      <c r="G2" s="15"/>
      <c r="H2" s="15"/>
      <c r="I2" s="15"/>
      <c r="J2" s="15"/>
      <c r="L2" s="16" t="s">
        <v>20</v>
      </c>
      <c r="M2" s="17"/>
      <c r="N2" s="90">
        <v>5</v>
      </c>
      <c r="O2" s="17" t="s">
        <v>21</v>
      </c>
      <c r="Q2" s="7"/>
    </row>
    <row r="3" spans="1:17">
      <c r="B3" s="18"/>
      <c r="C3" s="18"/>
      <c r="D3" s="18"/>
      <c r="E3" s="18"/>
      <c r="F3" s="18"/>
      <c r="G3" s="18"/>
      <c r="H3" s="18"/>
      <c r="I3" s="18"/>
      <c r="J3" s="18"/>
      <c r="K3" s="18"/>
      <c r="L3" s="18"/>
      <c r="M3" s="18"/>
      <c r="N3" s="18"/>
      <c r="O3" s="18"/>
    </row>
    <row r="4" spans="1:17" ht="60" customHeight="1">
      <c r="B4" s="61" t="s">
        <v>31</v>
      </c>
      <c r="C4" s="62"/>
      <c r="D4" s="62"/>
      <c r="E4" s="62"/>
      <c r="F4" s="62"/>
      <c r="G4" s="62"/>
      <c r="H4" s="62"/>
      <c r="I4" s="62"/>
      <c r="J4" s="62"/>
      <c r="K4" s="62"/>
      <c r="L4" s="62"/>
      <c r="M4" s="62"/>
      <c r="N4" s="62"/>
      <c r="O4" s="63"/>
    </row>
    <row r="5" spans="1:17">
      <c r="B5" s="19"/>
      <c r="C5" s="64" t="s">
        <v>7</v>
      </c>
      <c r="D5" s="64"/>
      <c r="E5" s="64"/>
      <c r="F5" s="64"/>
      <c r="G5" s="64"/>
      <c r="H5" s="64"/>
      <c r="I5" s="64"/>
      <c r="J5" s="64"/>
      <c r="K5" s="64"/>
      <c r="L5" s="64"/>
      <c r="M5" s="64"/>
      <c r="N5" s="64"/>
      <c r="O5" s="65"/>
    </row>
    <row r="6" spans="1:17">
      <c r="B6" s="19"/>
      <c r="C6" s="64" t="s">
        <v>32</v>
      </c>
      <c r="D6" s="64"/>
      <c r="E6" s="64"/>
      <c r="F6" s="64"/>
      <c r="G6" s="64"/>
      <c r="H6" s="64"/>
      <c r="I6" s="64"/>
      <c r="J6" s="64"/>
      <c r="K6" s="64"/>
      <c r="L6" s="64"/>
      <c r="M6" s="64"/>
      <c r="N6" s="64"/>
      <c r="O6" s="65"/>
    </row>
    <row r="7" spans="1:17">
      <c r="B7" s="20"/>
      <c r="C7" s="66" t="s">
        <v>8</v>
      </c>
      <c r="D7" s="66"/>
      <c r="E7" s="66"/>
      <c r="F7" s="66"/>
      <c r="G7" s="66"/>
      <c r="H7" s="66"/>
      <c r="I7" s="66"/>
      <c r="J7" s="66"/>
      <c r="K7" s="66"/>
      <c r="L7" s="66"/>
      <c r="M7" s="66"/>
      <c r="N7" s="66"/>
      <c r="O7" s="67"/>
    </row>
    <row r="8" spans="1:17">
      <c r="B8" s="18"/>
      <c r="C8" s="18"/>
      <c r="D8" s="18"/>
      <c r="E8" s="18"/>
      <c r="F8" s="18"/>
      <c r="G8" s="18"/>
      <c r="H8" s="18"/>
      <c r="I8" s="18"/>
      <c r="J8" s="18"/>
      <c r="K8" s="18"/>
      <c r="L8" s="18"/>
      <c r="M8" s="18"/>
      <c r="N8" s="18"/>
      <c r="O8" s="18"/>
    </row>
    <row r="9" spans="1:17">
      <c r="B9" s="92">
        <v>45413</v>
      </c>
      <c r="C9" s="92"/>
      <c r="D9" s="92"/>
      <c r="E9" s="21"/>
      <c r="F9" s="18"/>
      <c r="G9" s="18"/>
      <c r="H9" s="18"/>
      <c r="I9" s="18"/>
      <c r="J9" s="18"/>
      <c r="K9" s="18"/>
      <c r="L9" s="18"/>
      <c r="M9" s="18"/>
      <c r="N9" s="18"/>
      <c r="O9" s="18"/>
      <c r="Q9" s="7"/>
    </row>
    <row r="10" spans="1:17">
      <c r="B10" s="18"/>
      <c r="C10" s="18"/>
      <c r="D10" s="18"/>
      <c r="E10" s="18"/>
      <c r="F10" s="18"/>
      <c r="G10" s="18"/>
      <c r="H10" s="58" t="s">
        <v>22</v>
      </c>
      <c r="I10" s="58"/>
      <c r="J10" s="91" t="s">
        <v>45</v>
      </c>
      <c r="K10" s="91"/>
      <c r="L10" s="91"/>
      <c r="M10" s="91"/>
      <c r="N10" s="91"/>
      <c r="O10" s="91"/>
    </row>
    <row r="11" spans="1:17">
      <c r="B11" s="18"/>
      <c r="C11" s="18"/>
      <c r="D11" s="18"/>
      <c r="E11" s="18"/>
      <c r="F11" s="18"/>
      <c r="G11" s="18"/>
      <c r="H11" s="58" t="s">
        <v>23</v>
      </c>
      <c r="I11" s="58"/>
      <c r="J11" s="91" t="s">
        <v>46</v>
      </c>
      <c r="K11" s="91"/>
      <c r="L11" s="91"/>
      <c r="M11" s="91"/>
      <c r="N11" s="91"/>
      <c r="O11" s="91"/>
    </row>
    <row r="12" spans="1:17">
      <c r="B12" s="18"/>
      <c r="C12" s="18"/>
      <c r="D12" s="18"/>
      <c r="E12" s="18"/>
      <c r="F12" s="18"/>
      <c r="G12" s="18"/>
      <c r="H12" s="22"/>
      <c r="I12" s="22"/>
      <c r="J12" s="91" t="s">
        <v>52</v>
      </c>
      <c r="K12" s="91"/>
      <c r="L12" s="91"/>
      <c r="M12" s="91"/>
      <c r="N12" s="91"/>
      <c r="O12" s="91"/>
    </row>
    <row r="13" spans="1:17">
      <c r="A13" s="7"/>
      <c r="B13" s="18"/>
      <c r="C13" s="18"/>
      <c r="D13" s="18"/>
      <c r="E13" s="18"/>
      <c r="F13" s="18"/>
      <c r="G13" s="18"/>
      <c r="H13" s="58" t="s">
        <v>24</v>
      </c>
      <c r="I13" s="58"/>
      <c r="J13" s="91" t="s">
        <v>47</v>
      </c>
      <c r="K13" s="91"/>
      <c r="L13" s="91"/>
      <c r="M13" s="91"/>
      <c r="N13" s="91"/>
      <c r="O13" s="91"/>
      <c r="P13" s="7"/>
    </row>
    <row r="14" spans="1:17">
      <c r="B14" s="18" t="s">
        <v>9</v>
      </c>
      <c r="C14" s="18"/>
      <c r="D14" s="18"/>
      <c r="E14" s="18"/>
      <c r="F14" s="18"/>
      <c r="G14" s="18"/>
      <c r="H14" s="18"/>
      <c r="I14" s="18"/>
      <c r="J14" s="18"/>
      <c r="K14" s="18"/>
      <c r="L14" s="18"/>
      <c r="M14" s="18"/>
      <c r="N14" s="18"/>
      <c r="O14" s="18"/>
    </row>
    <row r="15" spans="1:17" ht="18" customHeight="1">
      <c r="B15" s="18"/>
      <c r="C15" s="18"/>
      <c r="D15" s="18"/>
      <c r="E15" s="18"/>
      <c r="F15" s="18"/>
      <c r="G15" s="18"/>
      <c r="H15" s="18"/>
      <c r="I15" s="18"/>
      <c r="J15" s="18"/>
      <c r="K15" s="18"/>
      <c r="L15" s="18"/>
      <c r="M15" s="18"/>
      <c r="N15" s="18"/>
      <c r="O15" s="18"/>
    </row>
    <row r="16" spans="1:17" ht="18" customHeight="1">
      <c r="B16" s="18"/>
      <c r="C16" s="18"/>
      <c r="D16" s="18"/>
      <c r="E16" s="18"/>
      <c r="F16" s="18"/>
      <c r="G16" s="18"/>
      <c r="H16" s="18"/>
      <c r="I16" s="18"/>
      <c r="J16" s="18"/>
      <c r="K16" s="18"/>
      <c r="L16" s="18"/>
      <c r="M16" s="18"/>
      <c r="N16" s="18"/>
      <c r="O16" s="18"/>
    </row>
    <row r="17" spans="1:17" ht="24">
      <c r="B17" s="18"/>
      <c r="C17" s="18"/>
      <c r="D17" s="23"/>
      <c r="E17" s="69" t="s">
        <v>10</v>
      </c>
      <c r="F17" s="69"/>
      <c r="G17" s="70">
        <f>J26</f>
        <v>12500</v>
      </c>
      <c r="H17" s="70"/>
      <c r="I17" s="70"/>
      <c r="J17" s="70"/>
      <c r="K17" s="70"/>
      <c r="L17" s="70"/>
      <c r="M17" s="24"/>
      <c r="N17" s="18"/>
      <c r="O17" s="18"/>
      <c r="Q17" s="7" t="s">
        <v>25</v>
      </c>
    </row>
    <row r="18" spans="1:17" ht="18" customHeight="1">
      <c r="B18" s="18"/>
      <c r="C18" s="18"/>
      <c r="D18" s="18"/>
      <c r="E18" s="18"/>
      <c r="F18" s="18"/>
      <c r="G18" s="18"/>
      <c r="H18" s="18"/>
      <c r="I18" s="18"/>
      <c r="J18" s="18"/>
      <c r="K18" s="18"/>
      <c r="L18" s="18"/>
      <c r="M18" s="18"/>
      <c r="N18" s="18"/>
      <c r="O18" s="18"/>
    </row>
    <row r="19" spans="1:17" ht="18" customHeight="1">
      <c r="B19" s="18"/>
      <c r="C19" s="18"/>
      <c r="D19" s="18"/>
      <c r="E19" s="18"/>
      <c r="F19" s="18"/>
      <c r="G19" s="18"/>
      <c r="H19" s="18"/>
      <c r="I19" s="18"/>
      <c r="J19" s="18"/>
      <c r="K19" s="18"/>
      <c r="L19" s="18"/>
      <c r="M19" s="18"/>
      <c r="N19" s="18"/>
      <c r="O19" s="18"/>
    </row>
    <row r="20" spans="1:17" ht="21" customHeight="1">
      <c r="B20" s="18"/>
      <c r="C20" s="18"/>
      <c r="D20" s="71" t="s">
        <v>26</v>
      </c>
      <c r="E20" s="71"/>
      <c r="F20" s="71"/>
      <c r="G20" s="71"/>
      <c r="H20" s="71"/>
      <c r="I20" s="71"/>
      <c r="J20" s="71" t="s">
        <v>4</v>
      </c>
      <c r="K20" s="71"/>
      <c r="L20" s="71"/>
      <c r="M20" s="71"/>
      <c r="N20" s="18"/>
      <c r="O20" s="18"/>
    </row>
    <row r="21" spans="1:17" ht="33" customHeight="1">
      <c r="B21" s="18"/>
      <c r="C21" s="18"/>
      <c r="D21" s="71"/>
      <c r="E21" s="71"/>
      <c r="F21" s="71"/>
      <c r="G21" s="71"/>
      <c r="H21" s="71"/>
      <c r="I21" s="71"/>
      <c r="J21" s="108">
        <v>12500</v>
      </c>
      <c r="K21" s="108"/>
      <c r="L21" s="108"/>
      <c r="M21" s="108"/>
      <c r="N21" s="25"/>
      <c r="O21" s="25"/>
    </row>
    <row r="22" spans="1:17" ht="21" customHeight="1">
      <c r="B22" s="18"/>
      <c r="C22" s="18"/>
      <c r="D22" s="75" t="s">
        <v>27</v>
      </c>
      <c r="E22" s="71" t="s">
        <v>28</v>
      </c>
      <c r="F22" s="71"/>
      <c r="G22" s="71"/>
      <c r="H22" s="71"/>
      <c r="I22" s="71"/>
      <c r="J22" s="108">
        <v>0</v>
      </c>
      <c r="K22" s="108"/>
      <c r="L22" s="108"/>
      <c r="M22" s="108"/>
      <c r="N22" s="18"/>
      <c r="O22" s="18"/>
    </row>
    <row r="23" spans="1:17" ht="21" customHeight="1">
      <c r="A23" s="7"/>
      <c r="B23" s="18"/>
      <c r="C23" s="18"/>
      <c r="D23" s="75"/>
      <c r="E23" s="71" t="s">
        <v>29</v>
      </c>
      <c r="F23" s="71"/>
      <c r="G23" s="71"/>
      <c r="H23" s="71"/>
      <c r="I23" s="71"/>
      <c r="J23" s="108">
        <v>0</v>
      </c>
      <c r="K23" s="108"/>
      <c r="L23" s="108"/>
      <c r="M23" s="108"/>
      <c r="N23" s="18"/>
      <c r="O23" s="18"/>
      <c r="P23" s="7"/>
    </row>
    <row r="24" spans="1:17" ht="21" customHeight="1">
      <c r="B24" s="18"/>
      <c r="C24" s="18"/>
      <c r="D24" s="75"/>
      <c r="E24" s="73" t="s">
        <v>11</v>
      </c>
      <c r="F24" s="73"/>
      <c r="G24" s="73"/>
      <c r="H24" s="73"/>
      <c r="I24" s="73"/>
      <c r="J24" s="108">
        <v>0</v>
      </c>
      <c r="K24" s="108"/>
      <c r="L24" s="108"/>
      <c r="M24" s="108"/>
      <c r="N24" s="18"/>
      <c r="O24" s="18"/>
    </row>
    <row r="25" spans="1:17" ht="21" customHeight="1">
      <c r="B25" s="18"/>
      <c r="C25" s="18"/>
      <c r="D25" s="75"/>
      <c r="E25" s="73" t="s">
        <v>12</v>
      </c>
      <c r="F25" s="73"/>
      <c r="G25" s="73"/>
      <c r="H25" s="73"/>
      <c r="I25" s="73"/>
      <c r="J25" s="72">
        <f>SUM(J22:M24)</f>
        <v>0</v>
      </c>
      <c r="K25" s="72"/>
      <c r="L25" s="72"/>
      <c r="M25" s="72"/>
      <c r="N25" s="18"/>
      <c r="O25" s="18"/>
      <c r="Q25" s="7" t="s">
        <v>25</v>
      </c>
    </row>
    <row r="26" spans="1:17" ht="21" customHeight="1">
      <c r="B26" s="18"/>
      <c r="C26" s="18"/>
      <c r="D26" s="74" t="s">
        <v>13</v>
      </c>
      <c r="E26" s="74"/>
      <c r="F26" s="74"/>
      <c r="G26" s="74"/>
      <c r="H26" s="74"/>
      <c r="I26" s="74"/>
      <c r="J26" s="72">
        <f>SUM(J25,J21)</f>
        <v>12500</v>
      </c>
      <c r="K26" s="72"/>
      <c r="L26" s="72"/>
      <c r="M26" s="72"/>
      <c r="N26" s="18"/>
      <c r="O26" s="18"/>
      <c r="Q26" s="7" t="s">
        <v>25</v>
      </c>
    </row>
    <row r="27" spans="1:17" ht="18" customHeight="1">
      <c r="B27" s="18"/>
      <c r="C27" s="18"/>
      <c r="D27" s="18"/>
      <c r="E27" s="18"/>
      <c r="F27" s="18"/>
      <c r="G27" s="18"/>
      <c r="H27" s="18"/>
      <c r="I27" s="18"/>
      <c r="J27" s="18"/>
      <c r="K27" s="18"/>
      <c r="L27" s="18"/>
      <c r="M27" s="18"/>
      <c r="N27" s="18"/>
      <c r="O27" s="18"/>
    </row>
    <row r="28" spans="1:17" ht="18" customHeight="1">
      <c r="B28" s="18"/>
      <c r="C28" s="57"/>
      <c r="D28" s="18"/>
      <c r="E28" s="18"/>
      <c r="F28" s="18"/>
      <c r="G28" s="18"/>
      <c r="H28" s="18"/>
      <c r="I28" s="18"/>
      <c r="J28" s="18"/>
      <c r="K28" s="18"/>
      <c r="L28" s="18"/>
      <c r="M28" s="18"/>
      <c r="N28" s="18"/>
      <c r="O28" s="18"/>
    </row>
    <row r="29" spans="1:17" ht="18.75" customHeight="1">
      <c r="B29" s="11"/>
      <c r="C29" s="77" t="s">
        <v>14</v>
      </c>
      <c r="D29" s="78"/>
      <c r="E29" s="79" t="s">
        <v>15</v>
      </c>
      <c r="F29" s="80"/>
      <c r="G29" s="93" t="s">
        <v>48</v>
      </c>
      <c r="H29" s="94"/>
      <c r="I29" s="94"/>
      <c r="J29" s="81" t="s">
        <v>16</v>
      </c>
      <c r="K29" s="82"/>
      <c r="L29" s="97" t="s">
        <v>50</v>
      </c>
      <c r="M29" s="98"/>
      <c r="N29" s="99"/>
      <c r="O29" s="12"/>
    </row>
    <row r="30" spans="1:17" ht="18.75" customHeight="1">
      <c r="B30" s="13"/>
      <c r="C30" s="77"/>
      <c r="D30" s="78"/>
      <c r="E30" s="84" t="s">
        <v>17</v>
      </c>
      <c r="F30" s="84"/>
      <c r="G30" s="95" t="s">
        <v>49</v>
      </c>
      <c r="H30" s="95"/>
      <c r="I30" s="95"/>
      <c r="J30" s="85" t="s">
        <v>18</v>
      </c>
      <c r="K30" s="85"/>
      <c r="L30" s="100">
        <v>123456</v>
      </c>
      <c r="M30" s="100"/>
      <c r="N30" s="100"/>
      <c r="O30" s="12"/>
    </row>
    <row r="31" spans="1:17" ht="18.75" customHeight="1">
      <c r="B31" s="13"/>
      <c r="C31" s="77"/>
      <c r="D31" s="77"/>
      <c r="E31" s="76" t="s">
        <v>19</v>
      </c>
      <c r="F31" s="76"/>
      <c r="G31" s="96" t="s">
        <v>51</v>
      </c>
      <c r="H31" s="96"/>
      <c r="I31" s="96"/>
      <c r="J31" s="96"/>
      <c r="K31" s="96"/>
      <c r="L31" s="96"/>
      <c r="M31" s="96"/>
      <c r="N31" s="96"/>
      <c r="O31" s="14"/>
    </row>
    <row r="32" spans="1:17" ht="18.75" customHeight="1">
      <c r="B32" s="13"/>
      <c r="C32" s="77"/>
      <c r="D32" s="77"/>
      <c r="E32" s="76"/>
      <c r="F32" s="76"/>
      <c r="G32" s="96"/>
      <c r="H32" s="96"/>
      <c r="I32" s="96"/>
      <c r="J32" s="96"/>
      <c r="K32" s="96"/>
      <c r="L32" s="96"/>
      <c r="M32" s="96"/>
      <c r="N32" s="96"/>
      <c r="O32" s="14"/>
    </row>
  </sheetData>
  <mergeCells count="40">
    <mergeCell ref="G31:N32"/>
    <mergeCell ref="C29:D32"/>
    <mergeCell ref="E29:F29"/>
    <mergeCell ref="G29:I29"/>
    <mergeCell ref="J29:K29"/>
    <mergeCell ref="L29:N29"/>
    <mergeCell ref="E30:F30"/>
    <mergeCell ref="G30:I30"/>
    <mergeCell ref="J30:K30"/>
    <mergeCell ref="L30:N30"/>
    <mergeCell ref="E31:F32"/>
    <mergeCell ref="E24:I24"/>
    <mergeCell ref="J24:M24"/>
    <mergeCell ref="E25:I25"/>
    <mergeCell ref="J25:M25"/>
    <mergeCell ref="D26:I26"/>
    <mergeCell ref="J26:M26"/>
    <mergeCell ref="E17:F17"/>
    <mergeCell ref="G17:L17"/>
    <mergeCell ref="D20:I21"/>
    <mergeCell ref="J20:M20"/>
    <mergeCell ref="J21:M21"/>
    <mergeCell ref="D22:D25"/>
    <mergeCell ref="E22:I22"/>
    <mergeCell ref="J22:M22"/>
    <mergeCell ref="E23:I23"/>
    <mergeCell ref="J23:M23"/>
    <mergeCell ref="H10:I10"/>
    <mergeCell ref="J10:O10"/>
    <mergeCell ref="H11:I11"/>
    <mergeCell ref="J11:O11"/>
    <mergeCell ref="J12:O12"/>
    <mergeCell ref="H13:I13"/>
    <mergeCell ref="J13:O13"/>
    <mergeCell ref="A1:P1"/>
    <mergeCell ref="B4:O4"/>
    <mergeCell ref="C5:O5"/>
    <mergeCell ref="C6:O6"/>
    <mergeCell ref="C7:O7"/>
    <mergeCell ref="B9:D9"/>
  </mergeCells>
  <phoneticPr fontId="8"/>
  <conditionalFormatting sqref="G29:I30 L29:N30 G31:N32 J21:M24 J10:O13 B9:D9 N2">
    <cfRule type="containsBlanks" dxfId="1"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1B3F-902E-493A-8AC0-10B2F4AC6D86}">
  <sheetPr>
    <pageSetUpPr fitToPage="1"/>
  </sheetPr>
  <dimension ref="A1:K33"/>
  <sheetViews>
    <sheetView view="pageBreakPreview" zoomScale="85" zoomScaleNormal="100" zoomScaleSheetLayoutView="85" workbookViewId="0">
      <selection activeCell="J5" sqref="J5"/>
    </sheetView>
  </sheetViews>
  <sheetFormatPr defaultRowHeight="18.75"/>
  <cols>
    <col min="1" max="1" width="4.125" style="1" bestFit="1" customWidth="1"/>
    <col min="2" max="2" width="14.125" style="1" bestFit="1" customWidth="1"/>
    <col min="3" max="3" width="16.125" style="1" bestFit="1" customWidth="1"/>
    <col min="4" max="4" width="7.625" style="2" customWidth="1"/>
    <col min="5" max="5" width="12.25" style="55" customWidth="1"/>
    <col min="6" max="6" width="11.75" style="55" customWidth="1"/>
    <col min="7" max="7" width="12.125" style="56" customWidth="1"/>
    <col min="8" max="11" width="9" style="2"/>
  </cols>
  <sheetData>
    <row r="1" spans="1:11">
      <c r="A1" s="87" t="s">
        <v>43</v>
      </c>
      <c r="B1" s="87"/>
      <c r="C1" s="87"/>
      <c r="D1" s="87"/>
      <c r="E1" s="87"/>
      <c r="F1" s="87"/>
      <c r="G1" s="87"/>
    </row>
    <row r="2" spans="1:11" ht="22.5" customHeight="1">
      <c r="A2" s="6"/>
      <c r="B2" s="6"/>
      <c r="C2" s="4"/>
      <c r="D2" s="3"/>
      <c r="E2" s="27" t="s">
        <v>33</v>
      </c>
      <c r="F2" s="101">
        <v>5</v>
      </c>
      <c r="G2" s="6" t="s">
        <v>34</v>
      </c>
    </row>
    <row r="3" spans="1:11" ht="24.75" customHeight="1">
      <c r="E3" s="102" t="s">
        <v>52</v>
      </c>
      <c r="F3" s="102"/>
      <c r="G3" s="102"/>
    </row>
    <row r="4" spans="1:11" ht="19.5" customHeight="1" thickBot="1">
      <c r="A4" s="29" t="s">
        <v>35</v>
      </c>
      <c r="B4" s="29"/>
      <c r="C4" s="29"/>
      <c r="D4" s="29"/>
      <c r="E4" s="30"/>
      <c r="F4" s="30"/>
      <c r="G4" s="31"/>
    </row>
    <row r="5" spans="1:11" s="5" customFormat="1" ht="36">
      <c r="A5" s="32" t="s">
        <v>0</v>
      </c>
      <c r="B5" s="33" t="s">
        <v>2</v>
      </c>
      <c r="C5" s="32" t="s">
        <v>1</v>
      </c>
      <c r="D5" s="33" t="s">
        <v>36</v>
      </c>
      <c r="E5" s="34" t="s">
        <v>41</v>
      </c>
      <c r="F5" s="35" t="s">
        <v>42</v>
      </c>
      <c r="G5" s="36" t="s">
        <v>37</v>
      </c>
      <c r="H5" s="37"/>
      <c r="I5" s="37"/>
      <c r="J5" s="37"/>
      <c r="K5" s="37"/>
    </row>
    <row r="6" spans="1:11" s="46" customFormat="1" ht="20.100000000000001" customHeight="1">
      <c r="A6" s="103">
        <v>1</v>
      </c>
      <c r="B6" s="104" t="s">
        <v>53</v>
      </c>
      <c r="C6" s="105" t="s">
        <v>54</v>
      </c>
      <c r="D6" s="106">
        <v>5</v>
      </c>
      <c r="E6" s="107">
        <v>2000</v>
      </c>
      <c r="F6" s="43">
        <f>IF(E6="","",4500)</f>
        <v>4500</v>
      </c>
      <c r="G6" s="44">
        <f>IF(E6=0,"",MIN(E6:F6))</f>
        <v>2000</v>
      </c>
      <c r="H6" s="45"/>
      <c r="I6" s="45"/>
      <c r="J6" s="45"/>
      <c r="K6" s="45"/>
    </row>
    <row r="7" spans="1:11" s="46" customFormat="1" ht="20.100000000000001" customHeight="1">
      <c r="A7" s="103">
        <v>2</v>
      </c>
      <c r="B7" s="104" t="s">
        <v>53</v>
      </c>
      <c r="C7" s="105" t="s">
        <v>54</v>
      </c>
      <c r="D7" s="106">
        <v>5</v>
      </c>
      <c r="E7" s="107">
        <v>2000</v>
      </c>
      <c r="F7" s="43">
        <f t="shared" ref="F7:F25" si="0">IF(E7="","",4500)</f>
        <v>4500</v>
      </c>
      <c r="G7" s="44">
        <f t="shared" ref="G7:G25" si="1">IF(E7=0,"",MIN(E7:F7))</f>
        <v>2000</v>
      </c>
      <c r="H7" s="45"/>
      <c r="I7" s="45"/>
      <c r="J7" s="45"/>
      <c r="K7" s="45"/>
    </row>
    <row r="8" spans="1:11" s="46" customFormat="1" ht="20.100000000000001" customHeight="1">
      <c r="A8" s="103">
        <v>3</v>
      </c>
      <c r="B8" s="104" t="s">
        <v>53</v>
      </c>
      <c r="C8" s="105" t="s">
        <v>54</v>
      </c>
      <c r="D8" s="106">
        <v>5</v>
      </c>
      <c r="E8" s="107">
        <v>2000</v>
      </c>
      <c r="F8" s="43">
        <f t="shared" si="0"/>
        <v>4500</v>
      </c>
      <c r="G8" s="44">
        <f t="shared" si="1"/>
        <v>2000</v>
      </c>
      <c r="H8" s="45"/>
      <c r="I8" s="45"/>
      <c r="J8" s="45"/>
      <c r="K8" s="45"/>
    </row>
    <row r="9" spans="1:11" s="46" customFormat="1" ht="20.100000000000001" customHeight="1">
      <c r="A9" s="103">
        <v>4</v>
      </c>
      <c r="B9" s="104" t="s">
        <v>53</v>
      </c>
      <c r="C9" s="105" t="s">
        <v>55</v>
      </c>
      <c r="D9" s="106">
        <v>4</v>
      </c>
      <c r="E9" s="107">
        <v>2000</v>
      </c>
      <c r="F9" s="43">
        <f t="shared" si="0"/>
        <v>4500</v>
      </c>
      <c r="G9" s="44">
        <f t="shared" si="1"/>
        <v>2000</v>
      </c>
      <c r="H9" s="45"/>
      <c r="I9" s="45"/>
      <c r="J9" s="45"/>
      <c r="K9" s="45"/>
    </row>
    <row r="10" spans="1:11" s="46" customFormat="1" ht="20.100000000000001" customHeight="1">
      <c r="A10" s="103">
        <v>5</v>
      </c>
      <c r="B10" s="104" t="s">
        <v>53</v>
      </c>
      <c r="C10" s="105" t="s">
        <v>56</v>
      </c>
      <c r="D10" s="106">
        <v>3</v>
      </c>
      <c r="E10" s="107">
        <v>5000</v>
      </c>
      <c r="F10" s="43">
        <f t="shared" si="0"/>
        <v>4500</v>
      </c>
      <c r="G10" s="44">
        <f t="shared" si="1"/>
        <v>4500</v>
      </c>
      <c r="H10" s="45"/>
      <c r="I10" s="45"/>
      <c r="J10" s="45"/>
      <c r="K10" s="45"/>
    </row>
    <row r="11" spans="1:11" s="46" customFormat="1" ht="20.100000000000001" customHeight="1">
      <c r="A11" s="38"/>
      <c r="B11" s="39"/>
      <c r="C11" s="40"/>
      <c r="D11" s="41"/>
      <c r="E11" s="42"/>
      <c r="F11" s="43" t="str">
        <f t="shared" si="0"/>
        <v/>
      </c>
      <c r="G11" s="44" t="str">
        <f t="shared" si="1"/>
        <v/>
      </c>
      <c r="H11" s="45"/>
      <c r="I11" s="45"/>
      <c r="J11" s="45"/>
      <c r="K11" s="45"/>
    </row>
    <row r="12" spans="1:11" s="46" customFormat="1" ht="20.100000000000001" customHeight="1">
      <c r="A12" s="38"/>
      <c r="B12" s="39"/>
      <c r="C12" s="40"/>
      <c r="D12" s="41"/>
      <c r="E12" s="42"/>
      <c r="F12" s="43" t="str">
        <f t="shared" si="0"/>
        <v/>
      </c>
      <c r="G12" s="44" t="str">
        <f t="shared" si="1"/>
        <v/>
      </c>
      <c r="H12" s="45"/>
      <c r="I12" s="45"/>
      <c r="J12" s="45"/>
      <c r="K12" s="45"/>
    </row>
    <row r="13" spans="1:11" s="46" customFormat="1" ht="20.100000000000001" customHeight="1">
      <c r="A13" s="38"/>
      <c r="B13" s="39"/>
      <c r="C13" s="40"/>
      <c r="D13" s="41"/>
      <c r="E13" s="42"/>
      <c r="F13" s="43" t="str">
        <f t="shared" si="0"/>
        <v/>
      </c>
      <c r="G13" s="44" t="str">
        <f t="shared" si="1"/>
        <v/>
      </c>
      <c r="H13" s="45"/>
      <c r="I13" s="45"/>
      <c r="J13" s="45"/>
      <c r="K13" s="45"/>
    </row>
    <row r="14" spans="1:11" s="46" customFormat="1" ht="20.100000000000001" customHeight="1">
      <c r="A14" s="38"/>
      <c r="B14" s="39"/>
      <c r="C14" s="40"/>
      <c r="D14" s="41"/>
      <c r="E14" s="42"/>
      <c r="F14" s="43" t="str">
        <f t="shared" si="0"/>
        <v/>
      </c>
      <c r="G14" s="44" t="str">
        <f t="shared" si="1"/>
        <v/>
      </c>
      <c r="H14" s="45"/>
      <c r="I14" s="45"/>
      <c r="J14" s="45"/>
      <c r="K14" s="45"/>
    </row>
    <row r="15" spans="1:11" s="46" customFormat="1" ht="20.100000000000001" customHeight="1">
      <c r="A15" s="38"/>
      <c r="B15" s="39"/>
      <c r="C15" s="40"/>
      <c r="D15" s="41"/>
      <c r="E15" s="42"/>
      <c r="F15" s="43" t="str">
        <f t="shared" si="0"/>
        <v/>
      </c>
      <c r="G15" s="44" t="str">
        <f t="shared" si="1"/>
        <v/>
      </c>
      <c r="H15" s="45"/>
      <c r="I15" s="45"/>
      <c r="J15" s="45"/>
      <c r="K15" s="45"/>
    </row>
    <row r="16" spans="1:11" s="46" customFormat="1" ht="20.100000000000001" customHeight="1">
      <c r="A16" s="38"/>
      <c r="B16" s="39"/>
      <c r="C16" s="40"/>
      <c r="D16" s="41"/>
      <c r="E16" s="42"/>
      <c r="F16" s="43" t="str">
        <f t="shared" si="0"/>
        <v/>
      </c>
      <c r="G16" s="44" t="str">
        <f t="shared" si="1"/>
        <v/>
      </c>
      <c r="H16" s="45"/>
      <c r="I16" s="45"/>
      <c r="J16" s="45"/>
      <c r="K16" s="45"/>
    </row>
    <row r="17" spans="1:11" s="46" customFormat="1" ht="20.100000000000001" customHeight="1">
      <c r="A17" s="38"/>
      <c r="B17" s="39"/>
      <c r="C17" s="40"/>
      <c r="D17" s="41"/>
      <c r="E17" s="42"/>
      <c r="F17" s="43" t="str">
        <f t="shared" si="0"/>
        <v/>
      </c>
      <c r="G17" s="44" t="str">
        <f t="shared" si="1"/>
        <v/>
      </c>
      <c r="H17" s="45"/>
      <c r="I17" s="45"/>
      <c r="J17" s="45"/>
      <c r="K17" s="45"/>
    </row>
    <row r="18" spans="1:11" s="46" customFormat="1" ht="20.100000000000001" customHeight="1">
      <c r="A18" s="38"/>
      <c r="B18" s="39"/>
      <c r="C18" s="40"/>
      <c r="D18" s="41"/>
      <c r="E18" s="42"/>
      <c r="F18" s="43" t="str">
        <f t="shared" si="0"/>
        <v/>
      </c>
      <c r="G18" s="44" t="str">
        <f t="shared" si="1"/>
        <v/>
      </c>
      <c r="H18" s="45"/>
      <c r="I18" s="45"/>
      <c r="J18" s="45"/>
      <c r="K18" s="45"/>
    </row>
    <row r="19" spans="1:11" s="46" customFormat="1" ht="20.100000000000001" customHeight="1">
      <c r="A19" s="38"/>
      <c r="B19" s="39"/>
      <c r="C19" s="40"/>
      <c r="D19" s="41"/>
      <c r="E19" s="42"/>
      <c r="F19" s="43" t="str">
        <f t="shared" si="0"/>
        <v/>
      </c>
      <c r="G19" s="44" t="str">
        <f t="shared" si="1"/>
        <v/>
      </c>
      <c r="H19" s="45"/>
      <c r="I19" s="45"/>
      <c r="J19" s="45"/>
      <c r="K19" s="45"/>
    </row>
    <row r="20" spans="1:11" s="46" customFormat="1" ht="20.100000000000001" customHeight="1">
      <c r="A20" s="38"/>
      <c r="B20" s="39"/>
      <c r="C20" s="40"/>
      <c r="D20" s="41"/>
      <c r="E20" s="42"/>
      <c r="F20" s="43" t="str">
        <f t="shared" si="0"/>
        <v/>
      </c>
      <c r="G20" s="44" t="str">
        <f t="shared" si="1"/>
        <v/>
      </c>
      <c r="H20" s="45"/>
      <c r="I20" s="45"/>
      <c r="J20" s="45"/>
      <c r="K20" s="45"/>
    </row>
    <row r="21" spans="1:11" s="46" customFormat="1" ht="20.100000000000001" customHeight="1">
      <c r="A21" s="38"/>
      <c r="B21" s="39"/>
      <c r="C21" s="40"/>
      <c r="D21" s="41"/>
      <c r="E21" s="42"/>
      <c r="F21" s="43" t="str">
        <f t="shared" si="0"/>
        <v/>
      </c>
      <c r="G21" s="44" t="str">
        <f t="shared" si="1"/>
        <v/>
      </c>
      <c r="H21" s="45"/>
      <c r="I21" s="45"/>
      <c r="J21" s="45"/>
      <c r="K21" s="45"/>
    </row>
    <row r="22" spans="1:11" s="46" customFormat="1" ht="20.100000000000001" customHeight="1">
      <c r="A22" s="38"/>
      <c r="B22" s="39"/>
      <c r="C22" s="40"/>
      <c r="D22" s="41"/>
      <c r="E22" s="42"/>
      <c r="F22" s="43" t="str">
        <f t="shared" si="0"/>
        <v/>
      </c>
      <c r="G22" s="44" t="str">
        <f t="shared" si="1"/>
        <v/>
      </c>
      <c r="H22" s="45"/>
      <c r="I22" s="45"/>
      <c r="J22" s="45"/>
      <c r="K22" s="45"/>
    </row>
    <row r="23" spans="1:11" ht="20.100000000000001" customHeight="1">
      <c r="A23" s="38"/>
      <c r="B23" s="39"/>
      <c r="C23" s="40"/>
      <c r="D23" s="41"/>
      <c r="E23" s="42"/>
      <c r="F23" s="43" t="str">
        <f t="shared" si="0"/>
        <v/>
      </c>
      <c r="G23" s="44" t="str">
        <f t="shared" si="1"/>
        <v/>
      </c>
    </row>
    <row r="24" spans="1:11" ht="20.100000000000001" customHeight="1">
      <c r="A24" s="38"/>
      <c r="B24" s="39"/>
      <c r="C24" s="40"/>
      <c r="D24" s="41"/>
      <c r="E24" s="42"/>
      <c r="F24" s="43" t="str">
        <f t="shared" si="0"/>
        <v/>
      </c>
      <c r="G24" s="44" t="str">
        <f t="shared" si="1"/>
        <v/>
      </c>
    </row>
    <row r="25" spans="1:11" ht="20.100000000000001" customHeight="1">
      <c r="A25" s="38"/>
      <c r="B25" s="39"/>
      <c r="C25" s="40"/>
      <c r="D25" s="41"/>
      <c r="E25" s="42"/>
      <c r="F25" s="43" t="str">
        <f t="shared" si="0"/>
        <v/>
      </c>
      <c r="G25" s="44" t="str">
        <f t="shared" si="1"/>
        <v/>
      </c>
    </row>
    <row r="26" spans="1:11" ht="10.5" customHeight="1">
      <c r="A26" s="47"/>
      <c r="B26" s="48"/>
      <c r="C26" s="48"/>
      <c r="D26" s="48"/>
      <c r="E26" s="48"/>
      <c r="F26" s="49"/>
      <c r="G26" s="50"/>
    </row>
    <row r="27" spans="1:11" ht="19.5" customHeight="1"/>
    <row r="28" spans="1:11" s="8" customFormat="1" ht="19.5" customHeight="1">
      <c r="A28" s="37"/>
      <c r="B28" s="37"/>
      <c r="C28" s="37"/>
      <c r="D28" s="51" t="s">
        <v>5</v>
      </c>
      <c r="E28" s="52" t="s">
        <v>3</v>
      </c>
      <c r="F28" s="89" t="s">
        <v>4</v>
      </c>
      <c r="G28" s="89"/>
      <c r="H28" s="9"/>
      <c r="I28" s="9"/>
      <c r="J28" s="9"/>
      <c r="K28" s="9"/>
    </row>
    <row r="29" spans="1:11" ht="19.5" customHeight="1">
      <c r="D29" s="10" t="s">
        <v>38</v>
      </c>
      <c r="E29" s="53">
        <f>COUNTIF(D6:D25,5)</f>
        <v>3</v>
      </c>
      <c r="F29" s="86">
        <f>SUMIF(D6:D25,5,G6:G25)</f>
        <v>6000</v>
      </c>
      <c r="G29" s="86"/>
    </row>
    <row r="30" spans="1:11" ht="19.5" customHeight="1">
      <c r="D30" s="10" t="s">
        <v>39</v>
      </c>
      <c r="E30" s="53">
        <f>COUNTIF(D6:D25,4)</f>
        <v>1</v>
      </c>
      <c r="F30" s="86">
        <f>SUMIF(D6:D25,4,G6:G25)</f>
        <v>2000</v>
      </c>
      <c r="G30" s="86"/>
    </row>
    <row r="31" spans="1:11" ht="19.5" customHeight="1">
      <c r="D31" s="10" t="s">
        <v>40</v>
      </c>
      <c r="E31" s="53">
        <f>COUNTIF(D6:D25,3)</f>
        <v>1</v>
      </c>
      <c r="F31" s="86">
        <f>SUMIF(D6:D25,3,G6:G25)</f>
        <v>4500</v>
      </c>
      <c r="G31" s="86"/>
    </row>
    <row r="32" spans="1:11" ht="19.5" customHeight="1">
      <c r="D32" s="10" t="s">
        <v>44</v>
      </c>
      <c r="E32" s="53">
        <f>COUNTIF(D6:D25,2)</f>
        <v>0</v>
      </c>
      <c r="F32" s="86">
        <f>SUMIF(D6:D25,2,G6:G25)</f>
        <v>0</v>
      </c>
      <c r="G32" s="86"/>
    </row>
    <row r="33" spans="4:7" ht="19.5" customHeight="1">
      <c r="D33" s="10" t="s">
        <v>6</v>
      </c>
      <c r="E33" s="54">
        <f>SUM(E29:E32)</f>
        <v>5</v>
      </c>
      <c r="F33" s="86">
        <f>SUM(F29:G32)</f>
        <v>12500</v>
      </c>
      <c r="G33" s="86"/>
    </row>
  </sheetData>
  <sheetProtection insertRows="0" deleteRows="0" sort="0" autoFilter="0"/>
  <mergeCells count="8">
    <mergeCell ref="F32:G32"/>
    <mergeCell ref="F33:G33"/>
    <mergeCell ref="A1:G1"/>
    <mergeCell ref="E3:G3"/>
    <mergeCell ref="F28:G28"/>
    <mergeCell ref="F29:G29"/>
    <mergeCell ref="F30:G30"/>
    <mergeCell ref="F31:G31"/>
  </mergeCells>
  <phoneticPr fontId="8"/>
  <conditionalFormatting sqref="E3:G3">
    <cfRule type="containsBlanks" dxfId="0" priority="1">
      <formula>LEN(TRIM(E3))=0</formula>
    </cfRule>
  </conditionalFormatting>
  <dataValidations count="1">
    <dataValidation type="list" allowBlank="1" showInputMessage="1" showErrorMessage="1" sqref="D6:D25" xr:uid="{7F6FF404-2D81-4052-B344-9AAF2F01C00E}">
      <formula1>"5,4,3,2"</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請求書兼精算書</vt:lpstr>
      <vt:lpstr>内訳表</vt:lpstr>
      <vt:lpstr>請求書兼精算書 (記載例)</vt:lpstr>
      <vt:lpstr>内訳表 (記載例)</vt:lpstr>
      <vt:lpstr>請求書兼精算書!Print_Area</vt:lpstr>
      <vt:lpstr>'請求書兼精算書 (記載例)'!Print_Area</vt:lpstr>
      <vt:lpstr>内訳表!Print_Area</vt:lpstr>
      <vt:lpstr>'内訳表 (記載例)'!Print_Area</vt:lpstr>
      <vt:lpstr>内訳表!Print_Titles</vt:lpstr>
      <vt:lpstr>'内訳表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2019-10-03T10:24:49Z</dcterms:created>
  <dcterms:modified xsi:type="dcterms:W3CDTF">2024-03-13T00:58:45Z</dcterms:modified>
</cp:coreProperties>
</file>