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769" firstSheet="1" activeTab="11"/>
  </bookViews>
  <sheets>
    <sheet name="H28.1月末" sheetId="1" r:id="rId1"/>
    <sheet name="H28.2月末" sheetId="2" r:id="rId2"/>
    <sheet name="H28.3月末" sheetId="3" r:id="rId3"/>
    <sheet name="H28.4月末" sheetId="4" r:id="rId4"/>
    <sheet name="H28.5月末" sheetId="5" r:id="rId5"/>
    <sheet name="H28.6月末" sheetId="6" r:id="rId6"/>
    <sheet name="H28.7月末" sheetId="7" r:id="rId7"/>
    <sheet name="H28.8月末" sheetId="8" r:id="rId8"/>
    <sheet name="H28.9月末 " sheetId="9" r:id="rId9"/>
    <sheet name="H28.10月末" sheetId="10" r:id="rId10"/>
    <sheet name="H28.11月末" sheetId="11" r:id="rId11"/>
    <sheet name="H28.12月末" sheetId="12" r:id="rId12"/>
  </sheets>
  <definedNames>
    <definedName name="_xlnm.Print_Area" localSheetId="1">'H28.2月末'!$A$1:$E$46</definedName>
    <definedName name="_xlnm.Print_Area" localSheetId="5">'H28.6月末'!$A$1:$E$46</definedName>
  </definedNames>
  <calcPr fullCalcOnLoad="1"/>
</workbook>
</file>

<file path=xl/sharedStrings.xml><?xml version="1.0" encoding="utf-8"?>
<sst xmlns="http://schemas.openxmlformats.org/spreadsheetml/2006/main" count="660" uniqueCount="49">
  <si>
    <t>地　　区</t>
  </si>
  <si>
    <t>世　帯　数</t>
  </si>
  <si>
    <t>人口（人）</t>
  </si>
  <si>
    <t>男（人）</t>
  </si>
  <si>
    <t>女（人）</t>
  </si>
  <si>
    <t>鹿屋</t>
  </si>
  <si>
    <t>輝北</t>
  </si>
  <si>
    <t>串良</t>
  </si>
  <si>
    <t>吾平</t>
  </si>
  <si>
    <t>合　　計</t>
  </si>
  <si>
    <t>＜前月との比較（末日現在）＞</t>
  </si>
  <si>
    <t>世　　　帯　　　数</t>
  </si>
  <si>
    <t>今　　月</t>
  </si>
  <si>
    <t>先　　月</t>
  </si>
  <si>
    <t>増減数</t>
  </si>
  <si>
    <t>増減率</t>
  </si>
  <si>
    <t>人　　　　口（人）</t>
  </si>
  <si>
    <t>自　然　動　態</t>
  </si>
  <si>
    <t>出生</t>
  </si>
  <si>
    <t>死亡</t>
  </si>
  <si>
    <t>増減</t>
  </si>
  <si>
    <t>社　会　動　態</t>
  </si>
  <si>
    <t>転入</t>
  </si>
  <si>
    <t>転出</t>
  </si>
  <si>
    <t>対前月増減数</t>
  </si>
  <si>
    <t>対前年増減数</t>
  </si>
  <si>
    <t>高齢化率</t>
  </si>
  <si>
    <t>０歳～１４歳</t>
  </si>
  <si>
    <t>１５歳～６４歳</t>
  </si>
  <si>
    <t>６５歳以上</t>
  </si>
  <si>
    <t>全体人口</t>
  </si>
  <si>
    <t>区分</t>
  </si>
  <si>
    <t>平均年齢</t>
  </si>
  <si>
    <t>人口、率、年齢</t>
  </si>
  <si>
    <t>住民基本台帳人口(地区別）</t>
  </si>
  <si>
    <t>※H24年７月９日から外国人世帯のみの世帯数を含む。</t>
  </si>
  <si>
    <t>※H24年７月９日から外国人人口を含む。</t>
  </si>
  <si>
    <t>平成28年1月31日現在</t>
  </si>
  <si>
    <t>平成28年2月29日現在</t>
  </si>
  <si>
    <t>平成28年3月31日現在</t>
  </si>
  <si>
    <t>平成28年4月30日現在</t>
  </si>
  <si>
    <t>平成28年5月31日現在</t>
  </si>
  <si>
    <t>平成28年6月30日現在</t>
  </si>
  <si>
    <t>平成28年7月31日現在</t>
  </si>
  <si>
    <t>平成28年9月30日現在</t>
  </si>
  <si>
    <t>平成28年8月31日現在</t>
  </si>
  <si>
    <t>平成28年10月31日現在</t>
  </si>
  <si>
    <t>平成28年11月30日現在</t>
  </si>
  <si>
    <t>平成28年12月31日現在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</si>
</sst>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0%"/>
    <numFmt numFmtId="178" formatCode="#,##0;&quot;△ &quot;#,##0"/>
    <numFmt numFmtId="179" formatCode="#,##0_ ;[Red]\-#,##0\ "/>
    <numFmt numFmtId="180" formatCode="#,##0;[Red]#,##0"/>
    <numFmt numFmtId="181" formatCode="#,##0_);[Red]\(#,##0\)"/>
    <numFmt numFmtId="182" formatCode="#,##0_ "/>
    <numFmt numFmtId="183" formatCode="0.0%"/>
    <numFmt numFmtId="184" formatCode="&quot;?&quot;#,##0;&quot;?&quot;\-#,##0"/>
    <numFmt numFmtId="185" formatCode="&quot;?&quot;#,##0;[Red]&quot;?&quot;\-#,##0"/>
    <numFmt numFmtId="186" formatCode="&quot;?&quot;#,##0.00;&quot;?&quot;\-#,##0.00"/>
    <numFmt numFmtId="187" formatCode="&quot;?&quot;#,##0.00;[Red]&quot;?&quot;\-#,##0.00"/>
    <numFmt numFmtId="188" formatCode="_ &quot;?&quot;* #,##0_ ;_ &quot;?&quot;* \-#,##0_ ;_ &quot;?&quot;* &quot;-&quot;_ ;_ @_ "/>
    <numFmt numFmtId="189" formatCode="_ &quot;?&quot;* #,##0.00_ ;_ &quot;?&quot;* \-#,##0.00_ ;_ &quot;?&quot;* &quot;-&quot;??_ ;_ @_ 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mmmm\ d\,\ yyyy"/>
    <numFmt numFmtId="199" formatCode="dd\-mmm\-yy"/>
    <numFmt numFmtId="200" formatCode="0_ ;[Red]\-0\ "/>
    <numFmt numFmtId="201" formatCode="[$-411]g/&quot;標&quot;&quot;準&quot;"/>
    <numFmt numFmtId="202" formatCode="0.00_ "/>
    <numFmt numFmtId="203" formatCode="&quot;&quot;"/>
    <numFmt numFmtId="204" formatCode="0_);[Red]\(0\)"/>
    <numFmt numFmtId="205" formatCode="0_ "/>
    <numFmt numFmtId="206" formatCode="\(####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1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明朝"/>
      <family val="1"/>
    </font>
    <font>
      <sz val="11"/>
      <color indexed="55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明朝"/>
      <family val="1"/>
    </font>
    <font>
      <sz val="11"/>
      <color theme="0" tint="-0.3499799966812134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double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9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38" fontId="5" fillId="0" borderId="0" xfId="49" applyFont="1" applyAlignment="1">
      <alignment vertical="center"/>
    </xf>
    <xf numFmtId="38" fontId="5" fillId="0" borderId="10" xfId="49" applyFont="1" applyBorder="1" applyAlignment="1">
      <alignment horizontal="center" vertical="center"/>
    </xf>
    <xf numFmtId="38" fontId="5" fillId="0" borderId="11" xfId="49" applyFont="1" applyBorder="1" applyAlignment="1">
      <alignment horizontal="center" vertical="center"/>
    </xf>
    <xf numFmtId="38" fontId="5" fillId="0" borderId="12" xfId="49" applyFont="1" applyBorder="1" applyAlignment="1">
      <alignment horizontal="center" vertical="center"/>
    </xf>
    <xf numFmtId="38" fontId="5" fillId="0" borderId="13" xfId="49" applyFont="1" applyBorder="1" applyAlignment="1">
      <alignment horizontal="center" vertical="center"/>
    </xf>
    <xf numFmtId="38" fontId="5" fillId="0" borderId="14" xfId="49" applyFont="1" applyBorder="1" applyAlignment="1">
      <alignment horizontal="center" vertical="center"/>
    </xf>
    <xf numFmtId="38" fontId="5" fillId="0" borderId="15" xfId="49" applyFont="1" applyBorder="1" applyAlignment="1">
      <alignment vertical="center"/>
    </xf>
    <xf numFmtId="38" fontId="5" fillId="0" borderId="16" xfId="49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38" fontId="5" fillId="0" borderId="18" xfId="49" applyFont="1" applyBorder="1" applyAlignment="1">
      <alignment horizontal="center" vertical="center"/>
    </xf>
    <xf numFmtId="38" fontId="5" fillId="0" borderId="19" xfId="49" applyFont="1" applyBorder="1" applyAlignment="1">
      <alignment vertical="center"/>
    </xf>
    <xf numFmtId="38" fontId="5" fillId="0" borderId="20" xfId="49" applyFont="1" applyBorder="1" applyAlignment="1">
      <alignment vertical="center"/>
    </xf>
    <xf numFmtId="38" fontId="5" fillId="0" borderId="21" xfId="49" applyFont="1" applyBorder="1" applyAlignment="1">
      <alignment vertical="center"/>
    </xf>
    <xf numFmtId="38" fontId="5" fillId="0" borderId="22" xfId="49" applyFont="1" applyBorder="1" applyAlignment="1">
      <alignment horizontal="center" vertical="center"/>
    </xf>
    <xf numFmtId="38" fontId="5" fillId="0" borderId="23" xfId="49" applyFont="1" applyBorder="1" applyAlignment="1">
      <alignment vertical="center"/>
    </xf>
    <xf numFmtId="38" fontId="5" fillId="0" borderId="24" xfId="49" applyFont="1" applyBorder="1" applyAlignment="1">
      <alignment vertical="center"/>
    </xf>
    <xf numFmtId="38" fontId="6" fillId="0" borderId="25" xfId="49" applyFont="1" applyBorder="1" applyAlignment="1">
      <alignment horizontal="center" vertical="center"/>
    </xf>
    <xf numFmtId="38" fontId="6" fillId="0" borderId="26" xfId="49" applyFont="1" applyBorder="1" applyAlignment="1">
      <alignment horizontal="center" vertical="center"/>
    </xf>
    <xf numFmtId="38" fontId="6" fillId="0" borderId="27" xfId="49" applyFont="1" applyBorder="1" applyAlignment="1">
      <alignment horizontal="center" vertical="center"/>
    </xf>
    <xf numFmtId="38" fontId="6" fillId="0" borderId="28" xfId="49" applyFont="1" applyBorder="1" applyAlignment="1">
      <alignment horizontal="center" vertical="center"/>
    </xf>
    <xf numFmtId="10" fontId="5" fillId="0" borderId="17" xfId="49" applyNumberFormat="1" applyFont="1" applyBorder="1" applyAlignment="1">
      <alignment vertical="center"/>
    </xf>
    <xf numFmtId="10" fontId="5" fillId="0" borderId="21" xfId="49" applyNumberFormat="1" applyFont="1" applyBorder="1" applyAlignment="1">
      <alignment vertical="center"/>
    </xf>
    <xf numFmtId="38" fontId="5" fillId="0" borderId="29" xfId="49" applyFont="1" applyBorder="1" applyAlignment="1">
      <alignment vertical="center"/>
    </xf>
    <xf numFmtId="177" fontId="5" fillId="0" borderId="30" xfId="49" applyNumberFormat="1" applyFont="1" applyBorder="1" applyAlignment="1">
      <alignment vertical="center"/>
    </xf>
    <xf numFmtId="178" fontId="5" fillId="0" borderId="31" xfId="0" applyNumberFormat="1" applyFont="1" applyBorder="1" applyAlignment="1">
      <alignment horizontal="center" vertical="center"/>
    </xf>
    <xf numFmtId="178" fontId="5" fillId="0" borderId="31" xfId="0" applyNumberFormat="1" applyFont="1" applyBorder="1" applyAlignment="1">
      <alignment/>
    </xf>
    <xf numFmtId="178" fontId="5" fillId="0" borderId="31" xfId="49" applyNumberFormat="1" applyFont="1" applyBorder="1" applyAlignment="1">
      <alignment/>
    </xf>
    <xf numFmtId="179" fontId="5" fillId="0" borderId="32" xfId="0" applyNumberFormat="1" applyFont="1" applyBorder="1" applyAlignment="1">
      <alignment/>
    </xf>
    <xf numFmtId="179" fontId="5" fillId="0" borderId="31" xfId="0" applyNumberFormat="1" applyFont="1" applyBorder="1" applyAlignment="1">
      <alignment horizontal="right"/>
    </xf>
    <xf numFmtId="38" fontId="5" fillId="0" borderId="33" xfId="49" applyFont="1" applyBorder="1" applyAlignment="1">
      <alignment horizontal="center" vertical="center"/>
    </xf>
    <xf numFmtId="38" fontId="5" fillId="0" borderId="34" xfId="49" applyFont="1" applyBorder="1" applyAlignment="1">
      <alignment horizontal="center" vertical="center"/>
    </xf>
    <xf numFmtId="40" fontId="5" fillId="0" borderId="35" xfId="49" applyNumberFormat="1" applyFont="1" applyBorder="1" applyAlignment="1">
      <alignment vertical="center"/>
    </xf>
    <xf numFmtId="38" fontId="5" fillId="0" borderId="36" xfId="49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left"/>
    </xf>
    <xf numFmtId="179" fontId="5" fillId="0" borderId="0" xfId="0" applyNumberFormat="1" applyFont="1" applyBorder="1" applyAlignment="1">
      <alignment/>
    </xf>
    <xf numFmtId="38" fontId="5" fillId="0" borderId="0" xfId="49" applyFont="1" applyFill="1" applyAlignment="1">
      <alignment vertical="center"/>
    </xf>
    <xf numFmtId="181" fontId="7" fillId="0" borderId="37" xfId="0" applyNumberFormat="1" applyFont="1" applyBorder="1" applyAlignment="1">
      <alignment horizontal="center"/>
    </xf>
    <xf numFmtId="181" fontId="7" fillId="0" borderId="38" xfId="0" applyNumberFormat="1" applyFont="1" applyBorder="1" applyAlignment="1">
      <alignment/>
    </xf>
    <xf numFmtId="181" fontId="7" fillId="0" borderId="39" xfId="0" applyNumberFormat="1" applyFont="1" applyBorder="1" applyAlignment="1">
      <alignment horizontal="center"/>
    </xf>
    <xf numFmtId="181" fontId="7" fillId="0" borderId="40" xfId="0" applyNumberFormat="1" applyFont="1" applyBorder="1" applyAlignment="1">
      <alignment/>
    </xf>
    <xf numFmtId="181" fontId="7" fillId="0" borderId="39" xfId="0" applyNumberFormat="1" applyFont="1" applyFill="1" applyBorder="1" applyAlignment="1">
      <alignment horizontal="center"/>
    </xf>
    <xf numFmtId="10" fontId="7" fillId="0" borderId="40" xfId="0" applyNumberFormat="1" applyFont="1" applyFill="1" applyBorder="1" applyAlignment="1">
      <alignment/>
    </xf>
    <xf numFmtId="38" fontId="5" fillId="0" borderId="41" xfId="49" applyFont="1" applyBorder="1" applyAlignment="1">
      <alignment vertical="center"/>
    </xf>
    <xf numFmtId="38" fontId="5" fillId="0" borderId="42" xfId="49" applyFont="1" applyBorder="1" applyAlignment="1">
      <alignment vertical="center"/>
    </xf>
    <xf numFmtId="38" fontId="5" fillId="0" borderId="43" xfId="49" applyFont="1" applyBorder="1" applyAlignment="1">
      <alignment vertical="center"/>
    </xf>
    <xf numFmtId="38" fontId="5" fillId="0" borderId="44" xfId="49" applyFont="1" applyBorder="1" applyAlignment="1">
      <alignment vertical="center"/>
    </xf>
    <xf numFmtId="38" fontId="6" fillId="0" borderId="45" xfId="49" applyFont="1" applyBorder="1" applyAlignment="1">
      <alignment horizontal="center" vertical="center"/>
    </xf>
    <xf numFmtId="38" fontId="5" fillId="0" borderId="46" xfId="49" applyFont="1" applyBorder="1" applyAlignment="1">
      <alignment vertical="center"/>
    </xf>
    <xf numFmtId="38" fontId="5" fillId="0" borderId="27" xfId="49" applyFont="1" applyBorder="1" applyAlignment="1">
      <alignment vertical="center"/>
    </xf>
    <xf numFmtId="38" fontId="28" fillId="0" borderId="0" xfId="0" applyNumberFormat="1" applyFont="1" applyAlignment="1">
      <alignment vertical="center"/>
    </xf>
    <xf numFmtId="38" fontId="44" fillId="0" borderId="0" xfId="49" applyFont="1" applyAlignment="1">
      <alignment vertical="center"/>
    </xf>
    <xf numFmtId="181" fontId="1" fillId="0" borderId="47" xfId="63" applyNumberFormat="1" applyFont="1" applyFill="1" applyBorder="1" applyAlignment="1">
      <alignment/>
      <protection/>
    </xf>
    <xf numFmtId="38" fontId="5" fillId="0" borderId="30" xfId="49" applyFont="1" applyBorder="1" applyAlignment="1">
      <alignment vertical="center"/>
    </xf>
    <xf numFmtId="0" fontId="45" fillId="0" borderId="0" xfId="0" applyFont="1" applyAlignment="1">
      <alignment vertical="center"/>
    </xf>
    <xf numFmtId="40" fontId="5" fillId="0" borderId="0" xfId="49" applyNumberFormat="1" applyFont="1" applyAlignment="1">
      <alignment vertical="center"/>
    </xf>
    <xf numFmtId="178" fontId="5" fillId="0" borderId="48" xfId="0" applyNumberFormat="1" applyFont="1" applyBorder="1" applyAlignment="1">
      <alignment horizontal="center" vertical="center"/>
    </xf>
    <xf numFmtId="178" fontId="5" fillId="0" borderId="49" xfId="0" applyNumberFormat="1" applyFont="1" applyBorder="1" applyAlignment="1">
      <alignment horizontal="center" vertical="center"/>
    </xf>
    <xf numFmtId="178" fontId="5" fillId="0" borderId="32" xfId="0" applyNumberFormat="1" applyFont="1" applyBorder="1" applyAlignment="1">
      <alignment horizontal="center" vertical="center"/>
    </xf>
    <xf numFmtId="178" fontId="5" fillId="0" borderId="48" xfId="0" applyNumberFormat="1" applyFont="1" applyBorder="1" applyAlignment="1">
      <alignment horizontal="left"/>
    </xf>
    <xf numFmtId="178" fontId="5" fillId="0" borderId="49" xfId="0" applyNumberFormat="1" applyFont="1" applyBorder="1" applyAlignment="1">
      <alignment horizontal="left"/>
    </xf>
    <xf numFmtId="38" fontId="3" fillId="0" borderId="0" xfId="49" applyFont="1" applyAlignment="1">
      <alignment horizontal="center" vertical="center"/>
    </xf>
    <xf numFmtId="176" fontId="5" fillId="0" borderId="50" xfId="49" applyNumberFormat="1" applyFont="1" applyBorder="1" applyAlignment="1">
      <alignment horizontal="right" vertical="center"/>
    </xf>
    <xf numFmtId="38" fontId="3" fillId="0" borderId="0" xfId="49" applyFont="1" applyAlignment="1">
      <alignment horizontal="left" vertical="center"/>
    </xf>
    <xf numFmtId="38" fontId="5" fillId="0" borderId="51" xfId="49" applyFont="1" applyBorder="1" applyAlignment="1">
      <alignment horizontal="center" vertical="center"/>
    </xf>
    <xf numFmtId="38" fontId="5" fillId="0" borderId="52" xfId="49" applyFont="1" applyBorder="1" applyAlignment="1">
      <alignment horizontal="center" vertical="center"/>
    </xf>
    <xf numFmtId="38" fontId="5" fillId="0" borderId="53" xfId="49" applyFont="1" applyBorder="1" applyAlignment="1">
      <alignment horizontal="center" vertical="center"/>
    </xf>
    <xf numFmtId="38" fontId="5" fillId="0" borderId="54" xfId="49" applyFont="1" applyBorder="1" applyAlignment="1">
      <alignment horizontal="center" vertical="center"/>
    </xf>
    <xf numFmtId="38" fontId="5" fillId="0" borderId="55" xfId="49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_平成24年4月（平成24年3月31日現在) 2" xfId="63"/>
    <cellStyle name="標準 3" xfId="64"/>
    <cellStyle name="標準 5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view="pageBreakPreview" zoomScale="113" zoomScaleSheetLayoutView="113" zoomScalePageLayoutView="0" workbookViewId="0" topLeftCell="A1">
      <selection activeCell="J16" sqref="J16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</cols>
  <sheetData>
    <row r="1" spans="1:5" ht="13.5">
      <c r="A1" s="61" t="s">
        <v>34</v>
      </c>
      <c r="B1" s="61"/>
      <c r="C1" s="61"/>
      <c r="D1" s="61"/>
      <c r="E1" s="61"/>
    </row>
    <row r="2" spans="4:5" ht="13.5">
      <c r="D2" s="62" t="s">
        <v>37</v>
      </c>
      <c r="E2" s="62"/>
    </row>
    <row r="3" spans="1:5" ht="14.25" thickBot="1">
      <c r="A3" s="2" t="s">
        <v>0</v>
      </c>
      <c r="B3" s="3" t="s">
        <v>1</v>
      </c>
      <c r="C3" s="4" t="s">
        <v>2</v>
      </c>
      <c r="D3" s="4" t="s">
        <v>3</v>
      </c>
      <c r="E3" s="5" t="s">
        <v>4</v>
      </c>
    </row>
    <row r="4" spans="1:5" ht="14.25" thickTop="1">
      <c r="A4" s="6" t="s">
        <v>5</v>
      </c>
      <c r="B4" s="7">
        <v>39401</v>
      </c>
      <c r="C4" s="8">
        <v>82121</v>
      </c>
      <c r="D4" s="8">
        <v>39127</v>
      </c>
      <c r="E4" s="9">
        <v>42994</v>
      </c>
    </row>
    <row r="5" spans="1:5" ht="13.5">
      <c r="A5" s="10" t="s">
        <v>6</v>
      </c>
      <c r="B5" s="11">
        <v>1695</v>
      </c>
      <c r="C5" s="8">
        <v>3373</v>
      </c>
      <c r="D5" s="12">
        <v>1625</v>
      </c>
      <c r="E5" s="13">
        <v>1748</v>
      </c>
    </row>
    <row r="6" spans="1:5" ht="13.5">
      <c r="A6" s="10" t="s">
        <v>7</v>
      </c>
      <c r="B6" s="11">
        <v>5874</v>
      </c>
      <c r="C6" s="8">
        <v>12563</v>
      </c>
      <c r="D6" s="12">
        <v>5994</v>
      </c>
      <c r="E6" s="13">
        <v>6569</v>
      </c>
    </row>
    <row r="7" spans="1:5" ht="14.25" thickBot="1">
      <c r="A7" s="10" t="s">
        <v>8</v>
      </c>
      <c r="B7" s="11">
        <v>3138</v>
      </c>
      <c r="C7" s="8">
        <v>6869</v>
      </c>
      <c r="D7" s="12">
        <v>3245</v>
      </c>
      <c r="E7" s="13">
        <v>3624</v>
      </c>
    </row>
    <row r="8" spans="1:5" ht="14.25" thickTop="1">
      <c r="A8" s="14" t="s">
        <v>9</v>
      </c>
      <c r="B8" s="15">
        <f>SUM(B4:B7)</f>
        <v>50108</v>
      </c>
      <c r="C8" s="16">
        <f>SUM(C4:C7)</f>
        <v>104926</v>
      </c>
      <c r="D8" s="16">
        <f>SUM(D4:D7)</f>
        <v>49991</v>
      </c>
      <c r="E8" s="16">
        <f>SUM(E4:E7)</f>
        <v>54935</v>
      </c>
    </row>
    <row r="10" spans="1:5" ht="13.5">
      <c r="A10" s="63" t="s">
        <v>10</v>
      </c>
      <c r="B10" s="63"/>
      <c r="C10" s="63"/>
      <c r="D10" s="63"/>
      <c r="E10" s="63"/>
    </row>
    <row r="12" spans="1:5" ht="13.5">
      <c r="A12" s="64" t="s">
        <v>0</v>
      </c>
      <c r="B12" s="66" t="s">
        <v>11</v>
      </c>
      <c r="C12" s="67"/>
      <c r="D12" s="67"/>
      <c r="E12" s="68"/>
    </row>
    <row r="13" spans="1:5" ht="14.25" thickBot="1">
      <c r="A13" s="65"/>
      <c r="B13" s="17" t="s">
        <v>12</v>
      </c>
      <c r="C13" s="18" t="s">
        <v>13</v>
      </c>
      <c r="D13" s="19" t="s">
        <v>14</v>
      </c>
      <c r="E13" s="20" t="s">
        <v>15</v>
      </c>
    </row>
    <row r="14" spans="1:5" ht="14.25" thickTop="1">
      <c r="A14" s="6" t="s">
        <v>5</v>
      </c>
      <c r="B14" s="7">
        <v>39401</v>
      </c>
      <c r="C14" s="45">
        <v>39450</v>
      </c>
      <c r="D14" s="7">
        <f>+B14-C14</f>
        <v>-49</v>
      </c>
      <c r="E14" s="21">
        <f>+D14/C14</f>
        <v>-0.0012420785804816224</v>
      </c>
    </row>
    <row r="15" spans="1:5" ht="13.5">
      <c r="A15" s="10" t="s">
        <v>6</v>
      </c>
      <c r="B15" s="11">
        <v>1695</v>
      </c>
      <c r="C15" s="45">
        <v>1695</v>
      </c>
      <c r="D15" s="11">
        <f>+B15-C15</f>
        <v>0</v>
      </c>
      <c r="E15" s="22">
        <f>+D15/C15</f>
        <v>0</v>
      </c>
    </row>
    <row r="16" spans="1:5" ht="13.5">
      <c r="A16" s="10" t="s">
        <v>7</v>
      </c>
      <c r="B16" s="11">
        <v>5874</v>
      </c>
      <c r="C16" s="45">
        <v>5870</v>
      </c>
      <c r="D16" s="11">
        <f>+B16-C16</f>
        <v>4</v>
      </c>
      <c r="E16" s="22">
        <f>+D16/C16</f>
        <v>0.0006814310051107325</v>
      </c>
    </row>
    <row r="17" spans="1:5" ht="14.25" thickBot="1">
      <c r="A17" s="10" t="s">
        <v>8</v>
      </c>
      <c r="B17" s="11">
        <v>3138</v>
      </c>
      <c r="C17" s="45">
        <v>3143</v>
      </c>
      <c r="D17" s="11">
        <f>+B17-C17</f>
        <v>-5</v>
      </c>
      <c r="E17" s="22">
        <f>+D17/C17</f>
        <v>-0.001590836780146357</v>
      </c>
    </row>
    <row r="18" spans="1:5" ht="14.25" thickTop="1">
      <c r="A18" s="14" t="s">
        <v>9</v>
      </c>
      <c r="B18" s="23">
        <f>SUM(B14:B17)</f>
        <v>50108</v>
      </c>
      <c r="C18" s="44">
        <f>SUM(C14:C17)</f>
        <v>50158</v>
      </c>
      <c r="D18" s="43">
        <f>SUM(D14:D17)</f>
        <v>-50</v>
      </c>
      <c r="E18" s="24">
        <f>+D18/C18</f>
        <v>-0.0009968499541449021</v>
      </c>
    </row>
    <row r="19" ht="13.5">
      <c r="B19" s="1" t="s">
        <v>35</v>
      </c>
    </row>
    <row r="21" spans="1:5" ht="13.5">
      <c r="A21" s="64" t="s">
        <v>0</v>
      </c>
      <c r="B21" s="66" t="s">
        <v>16</v>
      </c>
      <c r="C21" s="67"/>
      <c r="D21" s="67"/>
      <c r="E21" s="68"/>
    </row>
    <row r="22" spans="1:5" ht="14.25" thickBot="1">
      <c r="A22" s="65"/>
      <c r="B22" s="19" t="s">
        <v>12</v>
      </c>
      <c r="C22" s="47" t="s">
        <v>13</v>
      </c>
      <c r="D22" s="19" t="s">
        <v>14</v>
      </c>
      <c r="E22" s="20" t="s">
        <v>15</v>
      </c>
    </row>
    <row r="23" spans="1:5" ht="14.25" thickTop="1">
      <c r="A23" s="6" t="s">
        <v>5</v>
      </c>
      <c r="B23" s="7">
        <v>82121</v>
      </c>
      <c r="C23" s="45">
        <v>82150</v>
      </c>
      <c r="D23" s="7">
        <f>+B23-C23</f>
        <v>-29</v>
      </c>
      <c r="E23" s="21">
        <f>+D23/C23</f>
        <v>-0.0003530127814972611</v>
      </c>
    </row>
    <row r="24" spans="1:5" ht="13.5">
      <c r="A24" s="10" t="s">
        <v>6</v>
      </c>
      <c r="B24" s="11">
        <v>3373</v>
      </c>
      <c r="C24" s="48">
        <v>3378</v>
      </c>
      <c r="D24" s="11">
        <f>+B24-C24</f>
        <v>-5</v>
      </c>
      <c r="E24" s="22">
        <f>+D24/C24</f>
        <v>-0.0014801657785671995</v>
      </c>
    </row>
    <row r="25" spans="1:5" ht="13.5">
      <c r="A25" s="10" t="s">
        <v>7</v>
      </c>
      <c r="B25" s="11">
        <v>12563</v>
      </c>
      <c r="C25" s="48">
        <v>12549</v>
      </c>
      <c r="D25" s="11">
        <f>+B25-C25</f>
        <v>14</v>
      </c>
      <c r="E25" s="22">
        <f>+D25/C25</f>
        <v>0.0011156267431667861</v>
      </c>
    </row>
    <row r="26" spans="1:5" ht="14.25" thickBot="1">
      <c r="A26" s="10" t="s">
        <v>8</v>
      </c>
      <c r="B26" s="49">
        <v>6869</v>
      </c>
      <c r="C26" s="48">
        <v>6872</v>
      </c>
      <c r="D26" s="11">
        <f>+B26-C26</f>
        <v>-3</v>
      </c>
      <c r="E26" s="22">
        <f>+D26/C26</f>
        <v>-0.00043655413271245633</v>
      </c>
    </row>
    <row r="27" spans="1:5" ht="14.25" thickTop="1">
      <c r="A27" s="14" t="s">
        <v>9</v>
      </c>
      <c r="B27" s="23">
        <f>SUM(B23:B26)</f>
        <v>104926</v>
      </c>
      <c r="C27" s="44">
        <f>SUM(C23:C26)</f>
        <v>104949</v>
      </c>
      <c r="D27" s="43">
        <f>SUM(D23:D26)</f>
        <v>-23</v>
      </c>
      <c r="E27" s="24">
        <f>+D27/C27</f>
        <v>-0.00021915406530791147</v>
      </c>
    </row>
    <row r="28" ht="13.5">
      <c r="B28" s="1" t="s">
        <v>36</v>
      </c>
    </row>
    <row r="29" ht="14.25" thickBot="1"/>
    <row r="30" spans="2:4" ht="14.25" thickBot="1">
      <c r="B30" s="56" t="s">
        <v>17</v>
      </c>
      <c r="C30" s="57"/>
      <c r="D30" s="58"/>
    </row>
    <row r="31" spans="2:4" ht="14.25" thickBot="1">
      <c r="B31" s="25" t="s">
        <v>18</v>
      </c>
      <c r="C31" s="25" t="s">
        <v>19</v>
      </c>
      <c r="D31" s="25" t="s">
        <v>20</v>
      </c>
    </row>
    <row r="32" spans="2:4" ht="14.25" thickBot="1">
      <c r="B32" s="26">
        <v>94</v>
      </c>
      <c r="C32" s="26">
        <v>107</v>
      </c>
      <c r="D32" s="29">
        <f>B32-C32</f>
        <v>-13</v>
      </c>
    </row>
    <row r="33" spans="2:4" ht="14.25" thickBot="1">
      <c r="B33" s="56" t="s">
        <v>21</v>
      </c>
      <c r="C33" s="57"/>
      <c r="D33" s="58"/>
    </row>
    <row r="34" spans="2:4" ht="14.25" thickBot="1">
      <c r="B34" s="25" t="s">
        <v>22</v>
      </c>
      <c r="C34" s="25" t="s">
        <v>23</v>
      </c>
      <c r="D34" s="25" t="s">
        <v>20</v>
      </c>
    </row>
    <row r="35" spans="2:4" ht="14.25" thickBot="1">
      <c r="B35" s="26">
        <v>210</v>
      </c>
      <c r="C35" s="27">
        <v>220</v>
      </c>
      <c r="D35" s="29">
        <f>B35-C35</f>
        <v>-10</v>
      </c>
    </row>
    <row r="36" spans="2:4" ht="14.25" thickBot="1">
      <c r="B36" s="59" t="s">
        <v>24</v>
      </c>
      <c r="C36" s="60"/>
      <c r="D36" s="28">
        <f>D32+D35</f>
        <v>-23</v>
      </c>
    </row>
    <row r="37" spans="2:4" ht="14.25" thickBot="1">
      <c r="B37" s="59" t="s">
        <v>25</v>
      </c>
      <c r="C37" s="60"/>
      <c r="D37" s="28">
        <v>-410</v>
      </c>
    </row>
    <row r="38" spans="2:4" ht="13.5">
      <c r="B38" s="34"/>
      <c r="C38" s="34"/>
      <c r="D38" s="35"/>
    </row>
    <row r="39" ht="14.25" thickBot="1"/>
    <row r="40" spans="3:4" ht="14.25" thickBot="1">
      <c r="C40" s="30" t="s">
        <v>31</v>
      </c>
      <c r="D40" s="31" t="s">
        <v>33</v>
      </c>
    </row>
    <row r="41" spans="3:4" ht="14.25" thickTop="1">
      <c r="C41" s="37" t="s">
        <v>27</v>
      </c>
      <c r="D41" s="38">
        <v>16306</v>
      </c>
    </row>
    <row r="42" spans="1:4" ht="13.5">
      <c r="A42" s="36"/>
      <c r="C42" s="39" t="s">
        <v>28</v>
      </c>
      <c r="D42" s="40">
        <v>60268</v>
      </c>
    </row>
    <row r="43" spans="3:4" ht="13.5">
      <c r="C43" s="39" t="s">
        <v>29</v>
      </c>
      <c r="D43" s="40">
        <v>28352</v>
      </c>
    </row>
    <row r="44" spans="3:4" ht="13.5">
      <c r="C44" s="41" t="s">
        <v>30</v>
      </c>
      <c r="D44" s="40">
        <f>SUM(D41:D43)</f>
        <v>104926</v>
      </c>
    </row>
    <row r="45" spans="3:4" ht="13.5">
      <c r="C45" s="41" t="s">
        <v>26</v>
      </c>
      <c r="D45" s="42">
        <v>0.27020948096753905</v>
      </c>
    </row>
    <row r="46" spans="3:4" ht="14.25" thickBot="1">
      <c r="C46" s="33" t="s">
        <v>32</v>
      </c>
      <c r="D46" s="32">
        <v>46.118178525818195</v>
      </c>
    </row>
  </sheetData>
  <sheetProtection password="DDFF" sheet="1"/>
  <mergeCells count="11">
    <mergeCell ref="B21:E21"/>
    <mergeCell ref="B30:D30"/>
    <mergeCell ref="B33:D33"/>
    <mergeCell ref="B36:C36"/>
    <mergeCell ref="B37:C37"/>
    <mergeCell ref="A1:E1"/>
    <mergeCell ref="D2:E2"/>
    <mergeCell ref="A10:E10"/>
    <mergeCell ref="A12:A13"/>
    <mergeCell ref="B12:E12"/>
    <mergeCell ref="A21:A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6"/>
  <sheetViews>
    <sheetView view="pageBreakPreview" zoomScale="113" zoomScaleSheetLayoutView="113" zoomScalePageLayoutView="0" workbookViewId="0" topLeftCell="A1">
      <selection activeCell="E36" sqref="E36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</cols>
  <sheetData>
    <row r="1" spans="1:5" ht="13.5">
      <c r="A1" s="61" t="s">
        <v>34</v>
      </c>
      <c r="B1" s="61"/>
      <c r="C1" s="61"/>
      <c r="D1" s="61"/>
      <c r="E1" s="61"/>
    </row>
    <row r="2" spans="4:5" ht="13.5">
      <c r="D2" s="62" t="s">
        <v>46</v>
      </c>
      <c r="E2" s="62"/>
    </row>
    <row r="3" spans="1:5" ht="14.25" thickBot="1">
      <c r="A3" s="2" t="s">
        <v>0</v>
      </c>
      <c r="B3" s="3" t="s">
        <v>1</v>
      </c>
      <c r="C3" s="4" t="s">
        <v>2</v>
      </c>
      <c r="D3" s="4" t="s">
        <v>3</v>
      </c>
      <c r="E3" s="5" t="s">
        <v>4</v>
      </c>
    </row>
    <row r="4" spans="1:5" ht="14.25" thickTop="1">
      <c r="A4" s="6" t="s">
        <v>5</v>
      </c>
      <c r="B4" s="7">
        <v>39744</v>
      </c>
      <c r="C4" s="8">
        <f>SUM(D4:E4)</f>
        <v>82011</v>
      </c>
      <c r="D4" s="8">
        <v>39039</v>
      </c>
      <c r="E4" s="9">
        <v>42972</v>
      </c>
    </row>
    <row r="5" spans="1:5" ht="13.5">
      <c r="A5" s="10" t="s">
        <v>6</v>
      </c>
      <c r="B5" s="11">
        <v>1666</v>
      </c>
      <c r="C5" s="8">
        <f>SUM(D5:E5)</f>
        <v>3280</v>
      </c>
      <c r="D5" s="12">
        <v>1571</v>
      </c>
      <c r="E5" s="13">
        <v>1709</v>
      </c>
    </row>
    <row r="6" spans="1:5" ht="13.5">
      <c r="A6" s="10" t="s">
        <v>7</v>
      </c>
      <c r="B6" s="11">
        <v>5884</v>
      </c>
      <c r="C6" s="8">
        <f>SUM(D6:E6)</f>
        <v>12458</v>
      </c>
      <c r="D6" s="12">
        <v>5921</v>
      </c>
      <c r="E6" s="13">
        <v>6537</v>
      </c>
    </row>
    <row r="7" spans="1:5" ht="14.25" thickBot="1">
      <c r="A7" s="10" t="s">
        <v>8</v>
      </c>
      <c r="B7" s="11">
        <v>3124</v>
      </c>
      <c r="C7" s="8">
        <f>SUM(D7:E7)</f>
        <v>6816</v>
      </c>
      <c r="D7" s="12">
        <v>3217</v>
      </c>
      <c r="E7" s="13">
        <v>3599</v>
      </c>
    </row>
    <row r="8" spans="1:5" ht="14.25" thickTop="1">
      <c r="A8" s="14" t="s">
        <v>9</v>
      </c>
      <c r="B8" s="15">
        <f>SUM(B4:B7)</f>
        <v>50418</v>
      </c>
      <c r="C8" s="16">
        <f>SUM(C4:C7)</f>
        <v>104565</v>
      </c>
      <c r="D8" s="16">
        <f>SUM(D4:D7)</f>
        <v>49748</v>
      </c>
      <c r="E8" s="53">
        <f>SUM(E4:E7)</f>
        <v>54817</v>
      </c>
    </row>
    <row r="10" spans="1:5" ht="13.5">
      <c r="A10" s="63" t="s">
        <v>10</v>
      </c>
      <c r="B10" s="63"/>
      <c r="C10" s="63"/>
      <c r="D10" s="63"/>
      <c r="E10" s="63"/>
    </row>
    <row r="12" spans="1:5" ht="13.5">
      <c r="A12" s="64" t="s">
        <v>0</v>
      </c>
      <c r="B12" s="66" t="s">
        <v>11</v>
      </c>
      <c r="C12" s="67"/>
      <c r="D12" s="67"/>
      <c r="E12" s="68"/>
    </row>
    <row r="13" spans="1:5" ht="14.25" thickBot="1">
      <c r="A13" s="65"/>
      <c r="B13" s="17" t="s">
        <v>12</v>
      </c>
      <c r="C13" s="18" t="s">
        <v>13</v>
      </c>
      <c r="D13" s="19" t="s">
        <v>14</v>
      </c>
      <c r="E13" s="20" t="s">
        <v>15</v>
      </c>
    </row>
    <row r="14" spans="1:5" ht="14.25" thickTop="1">
      <c r="A14" s="6" t="s">
        <v>5</v>
      </c>
      <c r="B14" s="46">
        <f>B4</f>
        <v>39744</v>
      </c>
      <c r="C14" s="45">
        <v>39721</v>
      </c>
      <c r="D14" s="7">
        <f>+B14-C14</f>
        <v>23</v>
      </c>
      <c r="E14" s="21">
        <f>+D14/C14</f>
        <v>0.0005790387955993051</v>
      </c>
    </row>
    <row r="15" spans="1:5" ht="13.5">
      <c r="A15" s="10" t="s">
        <v>6</v>
      </c>
      <c r="B15" s="7">
        <f>B5</f>
        <v>1666</v>
      </c>
      <c r="C15" s="45">
        <v>1666</v>
      </c>
      <c r="D15" s="11">
        <f>+B15-C15</f>
        <v>0</v>
      </c>
      <c r="E15" s="22">
        <f>+D15/C15</f>
        <v>0</v>
      </c>
    </row>
    <row r="16" spans="1:5" ht="13.5">
      <c r="A16" s="10" t="s">
        <v>7</v>
      </c>
      <c r="B16" s="7">
        <f>B6</f>
        <v>5884</v>
      </c>
      <c r="C16" s="45">
        <v>5873</v>
      </c>
      <c r="D16" s="11">
        <f>+B16-C16</f>
        <v>11</v>
      </c>
      <c r="E16" s="22">
        <f>+D16/C16</f>
        <v>0.0018729780350757704</v>
      </c>
    </row>
    <row r="17" spans="1:5" ht="14.25" thickBot="1">
      <c r="A17" s="10" t="s">
        <v>8</v>
      </c>
      <c r="B17" s="7">
        <f>B7</f>
        <v>3124</v>
      </c>
      <c r="C17" s="45">
        <v>3126</v>
      </c>
      <c r="D17" s="11">
        <f>+B17-C17</f>
        <v>-2</v>
      </c>
      <c r="E17" s="22">
        <f>+D17/C17</f>
        <v>-0.0006397952655150352</v>
      </c>
    </row>
    <row r="18" spans="1:5" ht="14.25" thickTop="1">
      <c r="A18" s="14" t="s">
        <v>9</v>
      </c>
      <c r="B18" s="23">
        <f>SUM(B14:B17)</f>
        <v>50418</v>
      </c>
      <c r="C18" s="44">
        <f>SUM(C14:C17)</f>
        <v>50386</v>
      </c>
      <c r="D18" s="43">
        <f>SUM(D14:D17)</f>
        <v>32</v>
      </c>
      <c r="E18" s="24">
        <f>+D18/C18</f>
        <v>0.0006350970507680705</v>
      </c>
    </row>
    <row r="19" ht="13.5">
      <c r="B19" s="1" t="s">
        <v>35</v>
      </c>
    </row>
    <row r="21" spans="1:5" ht="13.5">
      <c r="A21" s="64" t="s">
        <v>0</v>
      </c>
      <c r="B21" s="66" t="s">
        <v>16</v>
      </c>
      <c r="C21" s="67"/>
      <c r="D21" s="67"/>
      <c r="E21" s="68"/>
    </row>
    <row r="22" spans="1:5" ht="14.25" thickBot="1">
      <c r="A22" s="65"/>
      <c r="B22" s="19" t="s">
        <v>12</v>
      </c>
      <c r="C22" s="47" t="s">
        <v>13</v>
      </c>
      <c r="D22" s="19" t="s">
        <v>14</v>
      </c>
      <c r="E22" s="20" t="s">
        <v>15</v>
      </c>
    </row>
    <row r="23" spans="1:5" ht="14.25" thickTop="1">
      <c r="A23" s="6" t="s">
        <v>5</v>
      </c>
      <c r="B23" s="7">
        <f>C4</f>
        <v>82011</v>
      </c>
      <c r="C23" s="45">
        <v>81964</v>
      </c>
      <c r="D23" s="7">
        <f>+B23-C23</f>
        <v>47</v>
      </c>
      <c r="E23" s="21">
        <f>+D23/C23</f>
        <v>0.0005734224781611439</v>
      </c>
    </row>
    <row r="24" spans="1:5" ht="13.5">
      <c r="A24" s="10" t="s">
        <v>6</v>
      </c>
      <c r="B24" s="11">
        <f>C5</f>
        <v>3280</v>
      </c>
      <c r="C24" s="48">
        <v>3284</v>
      </c>
      <c r="D24" s="11">
        <f>+B24-C24</f>
        <v>-4</v>
      </c>
      <c r="E24" s="22">
        <f>+D24/C24</f>
        <v>-0.001218026796589525</v>
      </c>
    </row>
    <row r="25" spans="1:5" ht="13.5">
      <c r="A25" s="10" t="s">
        <v>7</v>
      </c>
      <c r="B25" s="11">
        <f>C6</f>
        <v>12458</v>
      </c>
      <c r="C25" s="48">
        <v>12429</v>
      </c>
      <c r="D25" s="11">
        <f>+B25-C25</f>
        <v>29</v>
      </c>
      <c r="E25" s="22">
        <f>+D25/C25</f>
        <v>0.0023332528763375976</v>
      </c>
    </row>
    <row r="26" spans="1:5" ht="14.25" thickBot="1">
      <c r="A26" s="10" t="s">
        <v>8</v>
      </c>
      <c r="B26" s="49">
        <f>C7</f>
        <v>6816</v>
      </c>
      <c r="C26" s="48">
        <v>6815</v>
      </c>
      <c r="D26" s="11">
        <f>+B26-C26</f>
        <v>1</v>
      </c>
      <c r="E26" s="22">
        <f>+D26/C26</f>
        <v>0.0001467351430667645</v>
      </c>
    </row>
    <row r="27" spans="1:5" ht="14.25" thickTop="1">
      <c r="A27" s="14" t="s">
        <v>9</v>
      </c>
      <c r="B27" s="23">
        <f>SUM(B23:B26)</f>
        <v>104565</v>
      </c>
      <c r="C27" s="44">
        <f>SUM(C23:C26)</f>
        <v>104492</v>
      </c>
      <c r="D27" s="43">
        <f>SUM(D23:D26)</f>
        <v>73</v>
      </c>
      <c r="E27" s="24">
        <f>+D27/C27</f>
        <v>0.0006986180760249588</v>
      </c>
    </row>
    <row r="28" ht="13.5">
      <c r="B28" s="1" t="s">
        <v>36</v>
      </c>
    </row>
    <row r="29" ht="14.25" thickBot="1"/>
    <row r="30" spans="2:4" ht="14.25" thickBot="1">
      <c r="B30" s="56" t="s">
        <v>17</v>
      </c>
      <c r="C30" s="57"/>
      <c r="D30" s="58"/>
    </row>
    <row r="31" spans="2:4" ht="14.25" thickBot="1">
      <c r="B31" s="25" t="s">
        <v>18</v>
      </c>
      <c r="C31" s="25" t="s">
        <v>19</v>
      </c>
      <c r="D31" s="25" t="s">
        <v>20</v>
      </c>
    </row>
    <row r="32" spans="2:4" ht="14.25" thickBot="1">
      <c r="B32" s="26">
        <v>92</v>
      </c>
      <c r="C32" s="26">
        <v>89</v>
      </c>
      <c r="D32" s="29">
        <f>B32-C32</f>
        <v>3</v>
      </c>
    </row>
    <row r="33" spans="2:4" ht="14.25" thickBot="1">
      <c r="B33" s="56" t="s">
        <v>21</v>
      </c>
      <c r="C33" s="57"/>
      <c r="D33" s="58"/>
    </row>
    <row r="34" spans="2:4" ht="14.25" thickBot="1">
      <c r="B34" s="25" t="s">
        <v>22</v>
      </c>
      <c r="C34" s="25" t="s">
        <v>23</v>
      </c>
      <c r="D34" s="25" t="s">
        <v>20</v>
      </c>
    </row>
    <row r="35" spans="2:4" ht="14.25" thickBot="1">
      <c r="B35" s="26">
        <v>293</v>
      </c>
      <c r="C35" s="27">
        <v>223</v>
      </c>
      <c r="D35" s="29">
        <f>B35-C35</f>
        <v>70</v>
      </c>
    </row>
    <row r="36" spans="2:4" ht="14.25" thickBot="1">
      <c r="B36" s="59" t="s">
        <v>24</v>
      </c>
      <c r="C36" s="60"/>
      <c r="D36" s="28">
        <f>D32+D35</f>
        <v>73</v>
      </c>
    </row>
    <row r="37" spans="2:4" ht="14.25" thickBot="1">
      <c r="B37" s="59" t="s">
        <v>25</v>
      </c>
      <c r="C37" s="60"/>
      <c r="D37" s="28">
        <v>-355</v>
      </c>
    </row>
    <row r="38" spans="2:4" ht="13.5">
      <c r="B38" s="34"/>
      <c r="C38" s="34"/>
      <c r="D38" s="35"/>
    </row>
    <row r="39" ht="14.25" thickBot="1"/>
    <row r="40" spans="3:4" ht="14.25" thickBot="1">
      <c r="C40" s="30" t="s">
        <v>31</v>
      </c>
      <c r="D40" s="31" t="s">
        <v>33</v>
      </c>
    </row>
    <row r="41" spans="3:4" ht="14.25" thickTop="1">
      <c r="C41" s="37" t="s">
        <v>27</v>
      </c>
      <c r="D41" s="38">
        <v>16219</v>
      </c>
    </row>
    <row r="42" spans="1:4" ht="13.5">
      <c r="A42" s="36"/>
      <c r="C42" s="39" t="s">
        <v>28</v>
      </c>
      <c r="D42" s="40">
        <v>59732</v>
      </c>
    </row>
    <row r="43" spans="3:4" ht="13.5">
      <c r="C43" s="39" t="s">
        <v>29</v>
      </c>
      <c r="D43" s="40">
        <v>28614</v>
      </c>
    </row>
    <row r="44" spans="3:4" ht="13.5">
      <c r="C44" s="41" t="s">
        <v>30</v>
      </c>
      <c r="D44" s="40">
        <f>SUM(D41:D43)</f>
        <v>104565</v>
      </c>
    </row>
    <row r="45" spans="3:4" ht="13.5">
      <c r="C45" s="41" t="s">
        <v>26</v>
      </c>
      <c r="D45" s="42">
        <v>0.2736</v>
      </c>
    </row>
    <row r="46" spans="3:4" ht="14.25" thickBot="1">
      <c r="C46" s="33" t="s">
        <v>32</v>
      </c>
      <c r="D46" s="32">
        <v>46.31</v>
      </c>
    </row>
  </sheetData>
  <sheetProtection/>
  <mergeCells count="11">
    <mergeCell ref="A21:A22"/>
    <mergeCell ref="B21:E21"/>
    <mergeCell ref="B30:D30"/>
    <mergeCell ref="B33:D33"/>
    <mergeCell ref="B36:C36"/>
    <mergeCell ref="B37:C37"/>
    <mergeCell ref="A1:E1"/>
    <mergeCell ref="D2:E2"/>
    <mergeCell ref="A10:E10"/>
    <mergeCell ref="A12:A13"/>
    <mergeCell ref="B12:E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6"/>
  <sheetViews>
    <sheetView view="pageBreakPreview" zoomScale="113" zoomScaleSheetLayoutView="113" zoomScalePageLayoutView="0" workbookViewId="0" topLeftCell="A1">
      <selection activeCell="H36" sqref="H36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</cols>
  <sheetData>
    <row r="1" spans="1:5" ht="13.5">
      <c r="A1" s="61" t="s">
        <v>34</v>
      </c>
      <c r="B1" s="61"/>
      <c r="C1" s="61"/>
      <c r="D1" s="61"/>
      <c r="E1" s="61"/>
    </row>
    <row r="2" spans="4:5" ht="13.5">
      <c r="D2" s="62" t="s">
        <v>47</v>
      </c>
      <c r="E2" s="62"/>
    </row>
    <row r="3" spans="1:5" ht="14.25" thickBot="1">
      <c r="A3" s="2" t="s">
        <v>0</v>
      </c>
      <c r="B3" s="3" t="s">
        <v>1</v>
      </c>
      <c r="C3" s="4" t="s">
        <v>2</v>
      </c>
      <c r="D3" s="4" t="s">
        <v>3</v>
      </c>
      <c r="E3" s="5" t="s">
        <v>4</v>
      </c>
    </row>
    <row r="4" spans="1:5" ht="14.25" thickTop="1">
      <c r="A4" s="6" t="s">
        <v>5</v>
      </c>
      <c r="B4" s="7">
        <v>39829</v>
      </c>
      <c r="C4" s="8">
        <f>SUM(D4:E4)</f>
        <v>82082</v>
      </c>
      <c r="D4" s="8">
        <v>39119</v>
      </c>
      <c r="E4" s="9">
        <v>42963</v>
      </c>
    </row>
    <row r="5" spans="1:5" ht="13.5">
      <c r="A5" s="10" t="s">
        <v>6</v>
      </c>
      <c r="B5" s="11">
        <v>1664</v>
      </c>
      <c r="C5" s="8">
        <f>SUM(D5:E5)</f>
        <v>3278</v>
      </c>
      <c r="D5" s="12">
        <v>1568</v>
      </c>
      <c r="E5" s="13">
        <v>1710</v>
      </c>
    </row>
    <row r="6" spans="1:5" ht="13.5">
      <c r="A6" s="10" t="s">
        <v>7</v>
      </c>
      <c r="B6" s="11">
        <v>5877</v>
      </c>
      <c r="C6" s="8">
        <f>SUM(D6:E6)</f>
        <v>12458</v>
      </c>
      <c r="D6" s="12">
        <v>5915</v>
      </c>
      <c r="E6" s="13">
        <v>6543</v>
      </c>
    </row>
    <row r="7" spans="1:5" ht="14.25" thickBot="1">
      <c r="A7" s="10" t="s">
        <v>8</v>
      </c>
      <c r="B7" s="11">
        <v>3122</v>
      </c>
      <c r="C7" s="8">
        <f>SUM(D7:E7)</f>
        <v>6800</v>
      </c>
      <c r="D7" s="12">
        <v>3208</v>
      </c>
      <c r="E7" s="13">
        <v>3592</v>
      </c>
    </row>
    <row r="8" spans="1:5" ht="14.25" thickTop="1">
      <c r="A8" s="14" t="s">
        <v>9</v>
      </c>
      <c r="B8" s="15">
        <f>SUM(B4:B7)</f>
        <v>50492</v>
      </c>
      <c r="C8" s="16">
        <f>SUM(C4:C7)</f>
        <v>104618</v>
      </c>
      <c r="D8" s="16">
        <f>SUM(D4:D7)</f>
        <v>49810</v>
      </c>
      <c r="E8" s="53">
        <f>SUM(E4:E7)</f>
        <v>54808</v>
      </c>
    </row>
    <row r="10" spans="1:5" ht="13.5">
      <c r="A10" s="63" t="s">
        <v>10</v>
      </c>
      <c r="B10" s="63"/>
      <c r="C10" s="63"/>
      <c r="D10" s="63"/>
      <c r="E10" s="63"/>
    </row>
    <row r="12" spans="1:5" ht="13.5">
      <c r="A12" s="64" t="s">
        <v>0</v>
      </c>
      <c r="B12" s="66" t="s">
        <v>11</v>
      </c>
      <c r="C12" s="67"/>
      <c r="D12" s="67"/>
      <c r="E12" s="68"/>
    </row>
    <row r="13" spans="1:5" ht="14.25" thickBot="1">
      <c r="A13" s="65"/>
      <c r="B13" s="17" t="s">
        <v>12</v>
      </c>
      <c r="C13" s="18" t="s">
        <v>13</v>
      </c>
      <c r="D13" s="19" t="s">
        <v>14</v>
      </c>
      <c r="E13" s="20" t="s">
        <v>15</v>
      </c>
    </row>
    <row r="14" spans="1:5" ht="14.25" thickTop="1">
      <c r="A14" s="6" t="s">
        <v>5</v>
      </c>
      <c r="B14" s="46">
        <f>B4</f>
        <v>39829</v>
      </c>
      <c r="C14" s="45">
        <v>39744</v>
      </c>
      <c r="D14" s="7">
        <f>+B14-C14</f>
        <v>85</v>
      </c>
      <c r="E14" s="21">
        <f>+D14/C14</f>
        <v>0.0021386876006441223</v>
      </c>
    </row>
    <row r="15" spans="1:5" ht="13.5">
      <c r="A15" s="10" t="s">
        <v>6</v>
      </c>
      <c r="B15" s="7">
        <f>B5</f>
        <v>1664</v>
      </c>
      <c r="C15" s="45">
        <v>1666</v>
      </c>
      <c r="D15" s="11">
        <f>+B15-C15</f>
        <v>-2</v>
      </c>
      <c r="E15" s="22">
        <f>+D15/C15</f>
        <v>-0.0012004801920768306</v>
      </c>
    </row>
    <row r="16" spans="1:5" ht="13.5">
      <c r="A16" s="10" t="s">
        <v>7</v>
      </c>
      <c r="B16" s="7">
        <f>B6</f>
        <v>5877</v>
      </c>
      <c r="C16" s="45">
        <v>5884</v>
      </c>
      <c r="D16" s="11">
        <f>+B16-C16</f>
        <v>-7</v>
      </c>
      <c r="E16" s="22">
        <f>+D16/C16</f>
        <v>-0.0011896668932698845</v>
      </c>
    </row>
    <row r="17" spans="1:5" ht="14.25" thickBot="1">
      <c r="A17" s="10" t="s">
        <v>8</v>
      </c>
      <c r="B17" s="7">
        <f>B7</f>
        <v>3122</v>
      </c>
      <c r="C17" s="45">
        <v>3124</v>
      </c>
      <c r="D17" s="11">
        <f>+B17-C17</f>
        <v>-2</v>
      </c>
      <c r="E17" s="22">
        <f>+D17/C17</f>
        <v>-0.0006402048655569782</v>
      </c>
    </row>
    <row r="18" spans="1:5" ht="14.25" thickTop="1">
      <c r="A18" s="14" t="s">
        <v>9</v>
      </c>
      <c r="B18" s="23">
        <f>SUM(B14:B17)</f>
        <v>50492</v>
      </c>
      <c r="C18" s="44">
        <f>SUM(C14:C17)</f>
        <v>50418</v>
      </c>
      <c r="D18" s="43">
        <f>SUM(D14:D17)</f>
        <v>74</v>
      </c>
      <c r="E18" s="24">
        <f>+D18/C18</f>
        <v>0.0014677297790471656</v>
      </c>
    </row>
    <row r="19" ht="13.5">
      <c r="B19" s="1" t="s">
        <v>35</v>
      </c>
    </row>
    <row r="21" spans="1:5" ht="13.5">
      <c r="A21" s="64" t="s">
        <v>0</v>
      </c>
      <c r="B21" s="66" t="s">
        <v>16</v>
      </c>
      <c r="C21" s="67"/>
      <c r="D21" s="67"/>
      <c r="E21" s="68"/>
    </row>
    <row r="22" spans="1:5" ht="14.25" thickBot="1">
      <c r="A22" s="65"/>
      <c r="B22" s="19" t="s">
        <v>12</v>
      </c>
      <c r="C22" s="47" t="s">
        <v>13</v>
      </c>
      <c r="D22" s="19" t="s">
        <v>14</v>
      </c>
      <c r="E22" s="20" t="s">
        <v>15</v>
      </c>
    </row>
    <row r="23" spans="1:5" ht="14.25" thickTop="1">
      <c r="A23" s="6" t="s">
        <v>5</v>
      </c>
      <c r="B23" s="7">
        <f>C4</f>
        <v>82082</v>
      </c>
      <c r="C23" s="45">
        <v>82011</v>
      </c>
      <c r="D23" s="7">
        <f>+B23-C23</f>
        <v>71</v>
      </c>
      <c r="E23" s="21">
        <f>+D23/C23</f>
        <v>0.0008657375230152053</v>
      </c>
    </row>
    <row r="24" spans="1:5" ht="13.5">
      <c r="A24" s="10" t="s">
        <v>6</v>
      </c>
      <c r="B24" s="11">
        <f>C5</f>
        <v>3278</v>
      </c>
      <c r="C24" s="48">
        <v>3280</v>
      </c>
      <c r="D24" s="11">
        <f>+B24-C24</f>
        <v>-2</v>
      </c>
      <c r="E24" s="22">
        <f>+D24/C24</f>
        <v>-0.0006097560975609756</v>
      </c>
    </row>
    <row r="25" spans="1:5" ht="13.5">
      <c r="A25" s="10" t="s">
        <v>7</v>
      </c>
      <c r="B25" s="11">
        <f>C6</f>
        <v>12458</v>
      </c>
      <c r="C25" s="48">
        <v>12458</v>
      </c>
      <c r="D25" s="11">
        <f>+B25-C25</f>
        <v>0</v>
      </c>
      <c r="E25" s="22">
        <f>+D25/C25</f>
        <v>0</v>
      </c>
    </row>
    <row r="26" spans="1:5" ht="14.25" thickBot="1">
      <c r="A26" s="10" t="s">
        <v>8</v>
      </c>
      <c r="B26" s="49">
        <f>C7</f>
        <v>6800</v>
      </c>
      <c r="C26" s="48">
        <v>6816</v>
      </c>
      <c r="D26" s="11">
        <f>+B26-C26</f>
        <v>-16</v>
      </c>
      <c r="E26" s="22">
        <f>+D26/C26</f>
        <v>-0.002347417840375587</v>
      </c>
    </row>
    <row r="27" spans="1:5" ht="14.25" thickTop="1">
      <c r="A27" s="14" t="s">
        <v>9</v>
      </c>
      <c r="B27" s="23">
        <f>SUM(B23:B26)</f>
        <v>104618</v>
      </c>
      <c r="C27" s="44">
        <f>SUM(C23:C26)</f>
        <v>104565</v>
      </c>
      <c r="D27" s="43">
        <f>SUM(D23:D26)</f>
        <v>53</v>
      </c>
      <c r="E27" s="24">
        <f>+D27/C27</f>
        <v>0.000506861760627361</v>
      </c>
    </row>
    <row r="28" ht="13.5">
      <c r="B28" s="1" t="s">
        <v>36</v>
      </c>
    </row>
    <row r="29" ht="14.25" thickBot="1"/>
    <row r="30" spans="2:4" ht="14.25" thickBot="1">
      <c r="B30" s="56" t="s">
        <v>17</v>
      </c>
      <c r="C30" s="57"/>
      <c r="D30" s="58"/>
    </row>
    <row r="31" spans="2:4" ht="14.25" thickBot="1">
      <c r="B31" s="25" t="s">
        <v>18</v>
      </c>
      <c r="C31" s="25" t="s">
        <v>19</v>
      </c>
      <c r="D31" s="25" t="s">
        <v>20</v>
      </c>
    </row>
    <row r="32" spans="2:4" ht="14.25" thickBot="1">
      <c r="B32" s="26">
        <v>86</v>
      </c>
      <c r="C32" s="26">
        <v>96</v>
      </c>
      <c r="D32" s="29">
        <f>B32-C32</f>
        <v>-10</v>
      </c>
    </row>
    <row r="33" spans="2:4" ht="14.25" thickBot="1">
      <c r="B33" s="56" t="s">
        <v>21</v>
      </c>
      <c r="C33" s="57"/>
      <c r="D33" s="58"/>
    </row>
    <row r="34" spans="2:4" ht="14.25" thickBot="1">
      <c r="B34" s="25" t="s">
        <v>22</v>
      </c>
      <c r="C34" s="25" t="s">
        <v>23</v>
      </c>
      <c r="D34" s="25" t="s">
        <v>20</v>
      </c>
    </row>
    <row r="35" spans="2:4" ht="14.25" thickBot="1">
      <c r="B35" s="26">
        <v>245</v>
      </c>
      <c r="C35" s="27">
        <v>182</v>
      </c>
      <c r="D35" s="29">
        <f>B35-C35</f>
        <v>63</v>
      </c>
    </row>
    <row r="36" spans="2:4" ht="14.25" thickBot="1">
      <c r="B36" s="59" t="s">
        <v>24</v>
      </c>
      <c r="C36" s="60"/>
      <c r="D36" s="28">
        <f>D32+D35</f>
        <v>53</v>
      </c>
    </row>
    <row r="37" spans="2:4" ht="14.25" thickBot="1">
      <c r="B37" s="59" t="s">
        <v>25</v>
      </c>
      <c r="C37" s="60"/>
      <c r="D37" s="28">
        <v>-325</v>
      </c>
    </row>
    <row r="38" spans="2:4" ht="13.5">
      <c r="B38" s="34"/>
      <c r="C38" s="34"/>
      <c r="D38" s="35"/>
    </row>
    <row r="39" ht="14.25" thickBot="1"/>
    <row r="40" spans="3:4" ht="14.25" thickBot="1">
      <c r="C40" s="30" t="s">
        <v>31</v>
      </c>
      <c r="D40" s="31" t="s">
        <v>33</v>
      </c>
    </row>
    <row r="41" spans="3:4" ht="14.25" thickTop="1">
      <c r="C41" s="37" t="s">
        <v>27</v>
      </c>
      <c r="D41" s="38">
        <v>16209</v>
      </c>
    </row>
    <row r="42" spans="1:4" ht="13.5">
      <c r="A42" s="36"/>
      <c r="C42" s="39" t="s">
        <v>28</v>
      </c>
      <c r="D42" s="40">
        <v>59710</v>
      </c>
    </row>
    <row r="43" spans="3:4" ht="13.5">
      <c r="C43" s="39" t="s">
        <v>29</v>
      </c>
      <c r="D43" s="40">
        <v>28699</v>
      </c>
    </row>
    <row r="44" spans="3:4" ht="13.5">
      <c r="C44" s="41" t="s">
        <v>30</v>
      </c>
      <c r="D44" s="40">
        <f>SUM(D41:D43)</f>
        <v>104618</v>
      </c>
    </row>
    <row r="45" spans="3:4" ht="13.5">
      <c r="C45" s="41" t="s">
        <v>26</v>
      </c>
      <c r="D45" s="42">
        <v>0.2743</v>
      </c>
    </row>
    <row r="46" spans="3:4" ht="14.25" thickBot="1">
      <c r="C46" s="33" t="s">
        <v>32</v>
      </c>
      <c r="D46" s="32">
        <v>46.32</v>
      </c>
    </row>
  </sheetData>
  <sheetProtection/>
  <mergeCells count="11">
    <mergeCell ref="A1:E1"/>
    <mergeCell ref="D2:E2"/>
    <mergeCell ref="A10:E10"/>
    <mergeCell ref="A12:A13"/>
    <mergeCell ref="B12:E12"/>
    <mergeCell ref="A21:A22"/>
    <mergeCell ref="B21:E21"/>
    <mergeCell ref="B30:D30"/>
    <mergeCell ref="B33:D33"/>
    <mergeCell ref="B36:C36"/>
    <mergeCell ref="B37:C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6"/>
  <sheetViews>
    <sheetView tabSelected="1" view="pageBreakPreview" zoomScaleSheetLayoutView="100" zoomScalePageLayoutView="0" workbookViewId="0" topLeftCell="A1">
      <selection activeCell="G16" sqref="G16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</cols>
  <sheetData>
    <row r="1" spans="1:5" ht="13.5">
      <c r="A1" s="61" t="s">
        <v>34</v>
      </c>
      <c r="B1" s="61"/>
      <c r="C1" s="61"/>
      <c r="D1" s="61"/>
      <c r="E1" s="61"/>
    </row>
    <row r="2" spans="4:5" ht="13.5">
      <c r="D2" s="62" t="s">
        <v>48</v>
      </c>
      <c r="E2" s="62"/>
    </row>
    <row r="3" spans="1:5" ht="14.25" thickBot="1">
      <c r="A3" s="2" t="s">
        <v>0</v>
      </c>
      <c r="B3" s="3" t="s">
        <v>1</v>
      </c>
      <c r="C3" s="4" t="s">
        <v>2</v>
      </c>
      <c r="D3" s="4" t="s">
        <v>3</v>
      </c>
      <c r="E3" s="5" t="s">
        <v>4</v>
      </c>
    </row>
    <row r="4" spans="1:5" ht="14.25" thickTop="1">
      <c r="A4" s="6" t="s">
        <v>5</v>
      </c>
      <c r="B4" s="7">
        <v>39827</v>
      </c>
      <c r="C4" s="8">
        <f>SUM(D4:E4)</f>
        <v>82108</v>
      </c>
      <c r="D4" s="8">
        <v>39147</v>
      </c>
      <c r="E4" s="9">
        <v>42961</v>
      </c>
    </row>
    <row r="5" spans="1:5" ht="13.5">
      <c r="A5" s="10" t="s">
        <v>6</v>
      </c>
      <c r="B5" s="11">
        <v>1666</v>
      </c>
      <c r="C5" s="8">
        <f>SUM(D5:E5)</f>
        <v>3276</v>
      </c>
      <c r="D5" s="12">
        <v>1567</v>
      </c>
      <c r="E5" s="13">
        <v>1709</v>
      </c>
    </row>
    <row r="6" spans="1:5" ht="13.5">
      <c r="A6" s="10" t="s">
        <v>7</v>
      </c>
      <c r="B6" s="11">
        <v>5885</v>
      </c>
      <c r="C6" s="8">
        <f>SUM(D6:E6)</f>
        <v>12472</v>
      </c>
      <c r="D6" s="12">
        <v>5921</v>
      </c>
      <c r="E6" s="13">
        <v>6551</v>
      </c>
    </row>
    <row r="7" spans="1:5" ht="14.25" thickBot="1">
      <c r="A7" s="10" t="s">
        <v>8</v>
      </c>
      <c r="B7" s="11">
        <v>3114</v>
      </c>
      <c r="C7" s="8">
        <f>SUM(D7:E7)</f>
        <v>6794</v>
      </c>
      <c r="D7" s="12">
        <v>3208</v>
      </c>
      <c r="E7" s="13">
        <v>3586</v>
      </c>
    </row>
    <row r="8" spans="1:5" ht="14.25" thickTop="1">
      <c r="A8" s="14" t="s">
        <v>9</v>
      </c>
      <c r="B8" s="15">
        <f>SUM(B4:B7)</f>
        <v>50492</v>
      </c>
      <c r="C8" s="16">
        <f>SUM(C4:C7)</f>
        <v>104650</v>
      </c>
      <c r="D8" s="16">
        <f>SUM(D4:D7)</f>
        <v>49843</v>
      </c>
      <c r="E8" s="53">
        <f>SUM(E4:E7)</f>
        <v>54807</v>
      </c>
    </row>
    <row r="10" spans="1:5" ht="13.5">
      <c r="A10" s="63" t="s">
        <v>10</v>
      </c>
      <c r="B10" s="63"/>
      <c r="C10" s="63"/>
      <c r="D10" s="63"/>
      <c r="E10" s="63"/>
    </row>
    <row r="12" spans="1:5" ht="13.5">
      <c r="A12" s="64" t="s">
        <v>0</v>
      </c>
      <c r="B12" s="66" t="s">
        <v>11</v>
      </c>
      <c r="C12" s="67"/>
      <c r="D12" s="67"/>
      <c r="E12" s="68"/>
    </row>
    <row r="13" spans="1:5" ht="14.25" thickBot="1">
      <c r="A13" s="65"/>
      <c r="B13" s="17" t="s">
        <v>12</v>
      </c>
      <c r="C13" s="18" t="s">
        <v>13</v>
      </c>
      <c r="D13" s="19" t="s">
        <v>14</v>
      </c>
      <c r="E13" s="20" t="s">
        <v>15</v>
      </c>
    </row>
    <row r="14" spans="1:5" ht="14.25" thickTop="1">
      <c r="A14" s="6" t="s">
        <v>5</v>
      </c>
      <c r="B14" s="46">
        <f>B4</f>
        <v>39827</v>
      </c>
      <c r="C14" s="45">
        <v>39829</v>
      </c>
      <c r="D14" s="7">
        <f>+B14-C14</f>
        <v>-2</v>
      </c>
      <c r="E14" s="21">
        <f>+D14/C14</f>
        <v>-5.0214667704436464E-05</v>
      </c>
    </row>
    <row r="15" spans="1:5" ht="13.5">
      <c r="A15" s="10" t="s">
        <v>6</v>
      </c>
      <c r="B15" s="7">
        <f>B5</f>
        <v>1666</v>
      </c>
      <c r="C15" s="45">
        <v>1664</v>
      </c>
      <c r="D15" s="11">
        <f>+B15-C15</f>
        <v>2</v>
      </c>
      <c r="E15" s="22">
        <f>+D15/C15</f>
        <v>0.001201923076923077</v>
      </c>
    </row>
    <row r="16" spans="1:5" ht="13.5">
      <c r="A16" s="10" t="s">
        <v>7</v>
      </c>
      <c r="B16" s="7">
        <f>B6</f>
        <v>5885</v>
      </c>
      <c r="C16" s="45">
        <v>5877</v>
      </c>
      <c r="D16" s="11">
        <f>+B16-C16</f>
        <v>8</v>
      </c>
      <c r="E16" s="22">
        <f>+D16/C16</f>
        <v>0.00136123872724179</v>
      </c>
    </row>
    <row r="17" spans="1:5" ht="14.25" thickBot="1">
      <c r="A17" s="10" t="s">
        <v>8</v>
      </c>
      <c r="B17" s="7">
        <f>B7</f>
        <v>3114</v>
      </c>
      <c r="C17" s="45">
        <v>3122</v>
      </c>
      <c r="D17" s="11">
        <f>+B17-C17</f>
        <v>-8</v>
      </c>
      <c r="E17" s="22">
        <f>+D17/C17</f>
        <v>-0.0025624599615631004</v>
      </c>
    </row>
    <row r="18" spans="1:5" ht="14.25" thickTop="1">
      <c r="A18" s="14" t="s">
        <v>9</v>
      </c>
      <c r="B18" s="23">
        <f>SUM(B14:B17)</f>
        <v>50492</v>
      </c>
      <c r="C18" s="44">
        <f>SUM(C14:C17)</f>
        <v>50492</v>
      </c>
      <c r="D18" s="43">
        <f>SUM(D14:D17)</f>
        <v>0</v>
      </c>
      <c r="E18" s="24">
        <f>+D18/C18</f>
        <v>0</v>
      </c>
    </row>
    <row r="19" ht="13.5">
      <c r="B19" s="1" t="s">
        <v>35</v>
      </c>
    </row>
    <row r="21" spans="1:5" ht="13.5">
      <c r="A21" s="64" t="s">
        <v>0</v>
      </c>
      <c r="B21" s="66" t="s">
        <v>16</v>
      </c>
      <c r="C21" s="67"/>
      <c r="D21" s="67"/>
      <c r="E21" s="68"/>
    </row>
    <row r="22" spans="1:5" ht="14.25" thickBot="1">
      <c r="A22" s="65"/>
      <c r="B22" s="19" t="s">
        <v>12</v>
      </c>
      <c r="C22" s="47" t="s">
        <v>13</v>
      </c>
      <c r="D22" s="19" t="s">
        <v>14</v>
      </c>
      <c r="E22" s="20" t="s">
        <v>15</v>
      </c>
    </row>
    <row r="23" spans="1:5" ht="14.25" thickTop="1">
      <c r="A23" s="6" t="s">
        <v>5</v>
      </c>
      <c r="B23" s="7">
        <f>C4</f>
        <v>82108</v>
      </c>
      <c r="C23" s="45">
        <v>82082</v>
      </c>
      <c r="D23" s="7">
        <f>+B23-C23</f>
        <v>26</v>
      </c>
      <c r="E23" s="21">
        <f>+D23/C23</f>
        <v>0.0003167564143173899</v>
      </c>
    </row>
    <row r="24" spans="1:5" ht="13.5">
      <c r="A24" s="10" t="s">
        <v>6</v>
      </c>
      <c r="B24" s="11">
        <f>C5</f>
        <v>3276</v>
      </c>
      <c r="C24" s="48">
        <v>3278</v>
      </c>
      <c r="D24" s="11">
        <f>+B24-C24</f>
        <v>-2</v>
      </c>
      <c r="E24" s="22">
        <f>+D24/C24</f>
        <v>-0.0006101281269066504</v>
      </c>
    </row>
    <row r="25" spans="1:5" ht="13.5">
      <c r="A25" s="10" t="s">
        <v>7</v>
      </c>
      <c r="B25" s="11">
        <f>C6</f>
        <v>12472</v>
      </c>
      <c r="C25" s="48">
        <v>12458</v>
      </c>
      <c r="D25" s="11">
        <f>+B25-C25</f>
        <v>14</v>
      </c>
      <c r="E25" s="22">
        <f>+D25/C25</f>
        <v>0.0011237758869802536</v>
      </c>
    </row>
    <row r="26" spans="1:5" ht="14.25" thickBot="1">
      <c r="A26" s="10" t="s">
        <v>8</v>
      </c>
      <c r="B26" s="49">
        <f>C7</f>
        <v>6794</v>
      </c>
      <c r="C26" s="48">
        <v>6800</v>
      </c>
      <c r="D26" s="11">
        <f>+B26-C26</f>
        <v>-6</v>
      </c>
      <c r="E26" s="22">
        <f>+D26/C26</f>
        <v>-0.0008823529411764706</v>
      </c>
    </row>
    <row r="27" spans="1:5" ht="14.25" thickTop="1">
      <c r="A27" s="14" t="s">
        <v>9</v>
      </c>
      <c r="B27" s="23">
        <f>SUM(B23:B26)</f>
        <v>104650</v>
      </c>
      <c r="C27" s="44">
        <f>SUM(C23:C26)</f>
        <v>104618</v>
      </c>
      <c r="D27" s="43">
        <f>SUM(D23:D26)</f>
        <v>32</v>
      </c>
      <c r="E27" s="24">
        <f>+D27/C27</f>
        <v>0.00030587470607352466</v>
      </c>
    </row>
    <row r="28" ht="13.5">
      <c r="B28" s="1" t="s">
        <v>36</v>
      </c>
    </row>
    <row r="29" ht="14.25" thickBot="1"/>
    <row r="30" spans="2:4" ht="14.25" thickBot="1">
      <c r="B30" s="56" t="s">
        <v>17</v>
      </c>
      <c r="C30" s="57"/>
      <c r="D30" s="58"/>
    </row>
    <row r="31" spans="2:4" ht="14.25" thickBot="1">
      <c r="B31" s="25" t="s">
        <v>18</v>
      </c>
      <c r="C31" s="25" t="s">
        <v>19</v>
      </c>
      <c r="D31" s="25" t="s">
        <v>20</v>
      </c>
    </row>
    <row r="32" spans="2:4" ht="14.25" thickBot="1">
      <c r="B32" s="26">
        <v>88</v>
      </c>
      <c r="C32" s="26">
        <v>113</v>
      </c>
      <c r="D32" s="29">
        <f>B32-C32</f>
        <v>-25</v>
      </c>
    </row>
    <row r="33" spans="2:4" ht="14.25" thickBot="1">
      <c r="B33" s="56" t="s">
        <v>21</v>
      </c>
      <c r="C33" s="57"/>
      <c r="D33" s="58"/>
    </row>
    <row r="34" spans="2:4" ht="14.25" thickBot="1">
      <c r="B34" s="25" t="s">
        <v>22</v>
      </c>
      <c r="C34" s="25" t="s">
        <v>23</v>
      </c>
      <c r="D34" s="25" t="s">
        <v>20</v>
      </c>
    </row>
    <row r="35" spans="2:4" ht="14.25" thickBot="1">
      <c r="B35" s="26">
        <v>225</v>
      </c>
      <c r="C35" s="27">
        <v>168</v>
      </c>
      <c r="D35" s="29">
        <f>B35-C35</f>
        <v>57</v>
      </c>
    </row>
    <row r="36" spans="2:4" ht="14.25" thickBot="1">
      <c r="B36" s="59" t="s">
        <v>24</v>
      </c>
      <c r="C36" s="60"/>
      <c r="D36" s="28">
        <f>D32+D35</f>
        <v>32</v>
      </c>
    </row>
    <row r="37" spans="2:4" ht="14.25" thickBot="1">
      <c r="B37" s="59" t="s">
        <v>25</v>
      </c>
      <c r="C37" s="60"/>
      <c r="D37" s="28">
        <v>-299</v>
      </c>
    </row>
    <row r="38" spans="2:4" ht="13.5">
      <c r="B38" s="34"/>
      <c r="C38" s="34"/>
      <c r="D38" s="35"/>
    </row>
    <row r="39" ht="14.25" thickBot="1"/>
    <row r="40" spans="3:4" ht="14.25" thickBot="1">
      <c r="C40" s="30" t="s">
        <v>31</v>
      </c>
      <c r="D40" s="31" t="s">
        <v>33</v>
      </c>
    </row>
    <row r="41" spans="3:4" ht="14.25" thickTop="1">
      <c r="C41" s="37" t="s">
        <v>27</v>
      </c>
      <c r="D41" s="38">
        <v>16212</v>
      </c>
    </row>
    <row r="42" spans="1:4" ht="13.5">
      <c r="A42" s="36"/>
      <c r="C42" s="39" t="s">
        <v>28</v>
      </c>
      <c r="D42" s="40">
        <v>59680</v>
      </c>
    </row>
    <row r="43" spans="3:4" ht="13.5">
      <c r="C43" s="39" t="s">
        <v>29</v>
      </c>
      <c r="D43" s="40">
        <v>28758</v>
      </c>
    </row>
    <row r="44" spans="3:4" ht="13.5">
      <c r="C44" s="41" t="s">
        <v>30</v>
      </c>
      <c r="D44" s="40">
        <f>SUM(D41:D43)</f>
        <v>104650</v>
      </c>
    </row>
    <row r="45" spans="3:4" ht="13.5">
      <c r="C45" s="41" t="s">
        <v>26</v>
      </c>
      <c r="D45" s="42">
        <v>0.2748</v>
      </c>
    </row>
    <row r="46" spans="3:4" ht="14.25" thickBot="1">
      <c r="C46" s="33" t="s">
        <v>32</v>
      </c>
      <c r="D46" s="32">
        <v>46.32</v>
      </c>
    </row>
  </sheetData>
  <sheetProtection/>
  <mergeCells count="11">
    <mergeCell ref="B30:D30"/>
    <mergeCell ref="B33:D33"/>
    <mergeCell ref="B36:C36"/>
    <mergeCell ref="B37:C37"/>
    <mergeCell ref="A1:E1"/>
    <mergeCell ref="D2:E2"/>
    <mergeCell ref="A10:E10"/>
    <mergeCell ref="A12:A13"/>
    <mergeCell ref="B12:E12"/>
    <mergeCell ref="A21:A22"/>
    <mergeCell ref="B21:E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view="pageBreakPreview" zoomScale="113" zoomScaleSheetLayoutView="113" zoomScalePageLayoutView="0" workbookViewId="0" topLeftCell="A1">
      <selection activeCell="C17" sqref="C17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</cols>
  <sheetData>
    <row r="1" spans="1:5" ht="13.5">
      <c r="A1" s="61" t="s">
        <v>34</v>
      </c>
      <c r="B1" s="61"/>
      <c r="C1" s="61"/>
      <c r="D1" s="61"/>
      <c r="E1" s="61"/>
    </row>
    <row r="2" spans="4:5" ht="13.5">
      <c r="D2" s="62" t="s">
        <v>38</v>
      </c>
      <c r="E2" s="62"/>
    </row>
    <row r="3" spans="1:5" ht="14.25" thickBot="1">
      <c r="A3" s="2" t="s">
        <v>0</v>
      </c>
      <c r="B3" s="3" t="s">
        <v>1</v>
      </c>
      <c r="C3" s="4" t="s">
        <v>2</v>
      </c>
      <c r="D3" s="4" t="s">
        <v>3</v>
      </c>
      <c r="E3" s="5" t="s">
        <v>4</v>
      </c>
    </row>
    <row r="4" spans="1:5" ht="14.25" thickTop="1">
      <c r="A4" s="6" t="s">
        <v>5</v>
      </c>
      <c r="B4" s="7">
        <v>39394</v>
      </c>
      <c r="C4" s="8">
        <f>SUM(D4:E4)</f>
        <v>82158</v>
      </c>
      <c r="D4" s="8">
        <v>39136</v>
      </c>
      <c r="E4" s="9">
        <v>43022</v>
      </c>
    </row>
    <row r="5" spans="1:5" ht="13.5">
      <c r="A5" s="10" t="s">
        <v>6</v>
      </c>
      <c r="B5" s="11">
        <v>1690</v>
      </c>
      <c r="C5" s="8">
        <f>SUM(D5:E5)</f>
        <v>3366</v>
      </c>
      <c r="D5" s="12">
        <v>1622</v>
      </c>
      <c r="E5" s="13">
        <v>1744</v>
      </c>
    </row>
    <row r="6" spans="1:5" ht="13.5">
      <c r="A6" s="10" t="s">
        <v>7</v>
      </c>
      <c r="B6" s="11">
        <v>5871</v>
      </c>
      <c r="C6" s="8">
        <f>SUM(D6:E6)</f>
        <v>12549</v>
      </c>
      <c r="D6" s="12">
        <v>5992</v>
      </c>
      <c r="E6" s="13">
        <v>6557</v>
      </c>
    </row>
    <row r="7" spans="1:5" ht="14.25" thickBot="1">
      <c r="A7" s="10" t="s">
        <v>8</v>
      </c>
      <c r="B7" s="11">
        <v>3135</v>
      </c>
      <c r="C7" s="8">
        <f>SUM(D7:E7)</f>
        <v>6868</v>
      </c>
      <c r="D7" s="12">
        <v>3248</v>
      </c>
      <c r="E7" s="13">
        <v>3620</v>
      </c>
    </row>
    <row r="8" spans="1:5" ht="14.25" thickTop="1">
      <c r="A8" s="14" t="s">
        <v>9</v>
      </c>
      <c r="B8" s="15">
        <f>SUM(B4:B7)</f>
        <v>50090</v>
      </c>
      <c r="C8" s="16">
        <f>SUM(C4:C7)</f>
        <v>104941</v>
      </c>
      <c r="D8" s="16">
        <f>SUM(D4:D7)</f>
        <v>49998</v>
      </c>
      <c r="E8" s="53">
        <f>SUM(E4:E7)</f>
        <v>54943</v>
      </c>
    </row>
    <row r="10" spans="1:5" ht="13.5">
      <c r="A10" s="63" t="s">
        <v>10</v>
      </c>
      <c r="B10" s="63"/>
      <c r="C10" s="63"/>
      <c r="D10" s="63"/>
      <c r="E10" s="63"/>
    </row>
    <row r="12" spans="1:5" ht="13.5">
      <c r="A12" s="64" t="s">
        <v>0</v>
      </c>
      <c r="B12" s="66" t="s">
        <v>11</v>
      </c>
      <c r="C12" s="67"/>
      <c r="D12" s="67"/>
      <c r="E12" s="68"/>
    </row>
    <row r="13" spans="1:5" ht="14.25" thickBot="1">
      <c r="A13" s="65"/>
      <c r="B13" s="17" t="s">
        <v>12</v>
      </c>
      <c r="C13" s="18" t="s">
        <v>13</v>
      </c>
      <c r="D13" s="19" t="s">
        <v>14</v>
      </c>
      <c r="E13" s="20" t="s">
        <v>15</v>
      </c>
    </row>
    <row r="14" spans="1:5" ht="14.25" thickTop="1">
      <c r="A14" s="6" t="s">
        <v>5</v>
      </c>
      <c r="B14" s="46">
        <v>39394</v>
      </c>
      <c r="C14" s="45">
        <v>39401</v>
      </c>
      <c r="D14" s="7">
        <f>+B14-C14</f>
        <v>-7</v>
      </c>
      <c r="E14" s="21">
        <f>+D14/C14</f>
        <v>-0.00017766046547041954</v>
      </c>
    </row>
    <row r="15" spans="1:5" ht="13.5">
      <c r="A15" s="10" t="s">
        <v>6</v>
      </c>
      <c r="B15" s="7">
        <v>1690</v>
      </c>
      <c r="C15" s="45">
        <v>1695</v>
      </c>
      <c r="D15" s="11">
        <f>+B15-C15</f>
        <v>-5</v>
      </c>
      <c r="E15" s="22">
        <f>+D15/C15</f>
        <v>-0.0029498525073746312</v>
      </c>
    </row>
    <row r="16" spans="1:5" ht="13.5">
      <c r="A16" s="10" t="s">
        <v>7</v>
      </c>
      <c r="B16" s="7">
        <v>5871</v>
      </c>
      <c r="C16" s="45">
        <v>5874</v>
      </c>
      <c r="D16" s="11">
        <f>+B16-C16</f>
        <v>-3</v>
      </c>
      <c r="E16" s="22">
        <f>+D16/C16</f>
        <v>-0.0005107252298263534</v>
      </c>
    </row>
    <row r="17" spans="1:5" ht="14.25" thickBot="1">
      <c r="A17" s="10" t="s">
        <v>8</v>
      </c>
      <c r="B17" s="7">
        <v>3135</v>
      </c>
      <c r="C17" s="45">
        <v>3138</v>
      </c>
      <c r="D17" s="11">
        <f>+B17-C17</f>
        <v>-3</v>
      </c>
      <c r="E17" s="22">
        <f>+D17/C17</f>
        <v>-0.0009560229445506692</v>
      </c>
    </row>
    <row r="18" spans="1:5" ht="14.25" thickTop="1">
      <c r="A18" s="14" t="s">
        <v>9</v>
      </c>
      <c r="B18" s="23">
        <f>SUM(B14:B17)</f>
        <v>50090</v>
      </c>
      <c r="C18" s="44">
        <f>SUM(C14:C17)</f>
        <v>50108</v>
      </c>
      <c r="D18" s="43">
        <f>SUM(D14:D17)</f>
        <v>-18</v>
      </c>
      <c r="E18" s="24">
        <f>+D18/C18</f>
        <v>-0.000359224075995849</v>
      </c>
    </row>
    <row r="19" ht="13.5">
      <c r="B19" s="1" t="s">
        <v>35</v>
      </c>
    </row>
    <row r="21" spans="1:5" ht="13.5">
      <c r="A21" s="64" t="s">
        <v>0</v>
      </c>
      <c r="B21" s="66" t="s">
        <v>16</v>
      </c>
      <c r="C21" s="67"/>
      <c r="D21" s="67"/>
      <c r="E21" s="68"/>
    </row>
    <row r="22" spans="1:5" ht="14.25" thickBot="1">
      <c r="A22" s="65"/>
      <c r="B22" s="19" t="s">
        <v>12</v>
      </c>
      <c r="C22" s="47" t="s">
        <v>13</v>
      </c>
      <c r="D22" s="19" t="s">
        <v>14</v>
      </c>
      <c r="E22" s="20" t="s">
        <v>15</v>
      </c>
    </row>
    <row r="23" spans="1:5" ht="14.25" thickTop="1">
      <c r="A23" s="6" t="s">
        <v>5</v>
      </c>
      <c r="B23" s="7">
        <v>82158</v>
      </c>
      <c r="C23" s="45">
        <v>82121</v>
      </c>
      <c r="D23" s="7">
        <f>+B23-C23</f>
        <v>37</v>
      </c>
      <c r="E23" s="21">
        <f>+D23/C23</f>
        <v>0.00045055466932940417</v>
      </c>
    </row>
    <row r="24" spans="1:5" ht="13.5">
      <c r="A24" s="10" t="s">
        <v>6</v>
      </c>
      <c r="B24" s="11">
        <v>3366</v>
      </c>
      <c r="C24" s="48">
        <v>3373</v>
      </c>
      <c r="D24" s="11">
        <f>+B24-C24</f>
        <v>-7</v>
      </c>
      <c r="E24" s="22">
        <f>+D24/C24</f>
        <v>-0.0020753038837829827</v>
      </c>
    </row>
    <row r="25" spans="1:5" ht="13.5">
      <c r="A25" s="10" t="s">
        <v>7</v>
      </c>
      <c r="B25" s="11">
        <v>12549</v>
      </c>
      <c r="C25" s="48">
        <v>12563</v>
      </c>
      <c r="D25" s="11">
        <f>+B25-C25</f>
        <v>-14</v>
      </c>
      <c r="E25" s="22">
        <f>+D25/C25</f>
        <v>-0.0011143835071240945</v>
      </c>
    </row>
    <row r="26" spans="1:5" ht="14.25" thickBot="1">
      <c r="A26" s="10" t="s">
        <v>8</v>
      </c>
      <c r="B26" s="49">
        <v>6868</v>
      </c>
      <c r="C26" s="48">
        <v>6869</v>
      </c>
      <c r="D26" s="11">
        <f>+B26-C26</f>
        <v>-1</v>
      </c>
      <c r="E26" s="22">
        <f>+D26/C26</f>
        <v>-0.00014558159848595138</v>
      </c>
    </row>
    <row r="27" spans="1:5" ht="14.25" thickTop="1">
      <c r="A27" s="14" t="s">
        <v>9</v>
      </c>
      <c r="B27" s="23">
        <f>SUM(B23:B26)</f>
        <v>104941</v>
      </c>
      <c r="C27" s="44">
        <f>SUM(C23:C26)</f>
        <v>104926</v>
      </c>
      <c r="D27" s="43">
        <f>SUM(D23:D26)</f>
        <v>15</v>
      </c>
      <c r="E27" s="24">
        <f>+D27/C27</f>
        <v>0.00014295789413491412</v>
      </c>
    </row>
    <row r="28" ht="13.5">
      <c r="B28" s="1" t="s">
        <v>36</v>
      </c>
    </row>
    <row r="29" ht="14.25" thickBot="1"/>
    <row r="30" spans="2:4" ht="14.25" thickBot="1">
      <c r="B30" s="56" t="s">
        <v>17</v>
      </c>
      <c r="C30" s="57"/>
      <c r="D30" s="58"/>
    </row>
    <row r="31" spans="2:4" ht="14.25" thickBot="1">
      <c r="B31" s="25" t="s">
        <v>18</v>
      </c>
      <c r="C31" s="25" t="s">
        <v>19</v>
      </c>
      <c r="D31" s="25" t="s">
        <v>20</v>
      </c>
    </row>
    <row r="32" spans="2:4" ht="14.25" thickBot="1">
      <c r="B32" s="26">
        <v>90</v>
      </c>
      <c r="C32" s="26">
        <v>107</v>
      </c>
      <c r="D32" s="29">
        <f>B32-C32</f>
        <v>-17</v>
      </c>
    </row>
    <row r="33" spans="2:4" ht="14.25" thickBot="1">
      <c r="B33" s="56" t="s">
        <v>21</v>
      </c>
      <c r="C33" s="57"/>
      <c r="D33" s="58"/>
    </row>
    <row r="34" spans="2:4" ht="14.25" thickBot="1">
      <c r="B34" s="25" t="s">
        <v>22</v>
      </c>
      <c r="C34" s="25" t="s">
        <v>23</v>
      </c>
      <c r="D34" s="25" t="s">
        <v>20</v>
      </c>
    </row>
    <row r="35" spans="2:4" ht="14.25" thickBot="1">
      <c r="B35" s="26">
        <v>280</v>
      </c>
      <c r="C35" s="27">
        <v>248</v>
      </c>
      <c r="D35" s="29">
        <f>B35-C35</f>
        <v>32</v>
      </c>
    </row>
    <row r="36" spans="2:4" ht="14.25" thickBot="1">
      <c r="B36" s="59" t="s">
        <v>24</v>
      </c>
      <c r="C36" s="60"/>
      <c r="D36" s="28">
        <f>D32+D35</f>
        <v>15</v>
      </c>
    </row>
    <row r="37" spans="2:6" ht="14.25" thickBot="1">
      <c r="B37" s="59" t="s">
        <v>25</v>
      </c>
      <c r="C37" s="60"/>
      <c r="D37" s="28">
        <v>-355</v>
      </c>
      <c r="E37" s="51"/>
      <c r="F37" s="50"/>
    </row>
    <row r="38" spans="2:4" ht="13.5">
      <c r="B38" s="34"/>
      <c r="C38" s="34"/>
      <c r="D38" s="35"/>
    </row>
    <row r="39" ht="14.25" thickBot="1"/>
    <row r="40" spans="3:4" ht="14.25" thickBot="1">
      <c r="C40" s="30" t="s">
        <v>31</v>
      </c>
      <c r="D40" s="31" t="s">
        <v>33</v>
      </c>
    </row>
    <row r="41" spans="3:4" ht="14.25" thickTop="1">
      <c r="C41" s="37" t="s">
        <v>27</v>
      </c>
      <c r="D41" s="52">
        <v>16331</v>
      </c>
    </row>
    <row r="42" spans="1:4" ht="13.5">
      <c r="A42" s="36"/>
      <c r="C42" s="39" t="s">
        <v>28</v>
      </c>
      <c r="D42" s="52">
        <v>60235</v>
      </c>
    </row>
    <row r="43" spans="3:4" ht="13.5">
      <c r="C43" s="39" t="s">
        <v>29</v>
      </c>
      <c r="D43" s="52">
        <v>28375</v>
      </c>
    </row>
    <row r="44" spans="3:4" ht="13.5">
      <c r="C44" s="41" t="s">
        <v>30</v>
      </c>
      <c r="D44" s="40">
        <f>SUM(D41:D43)</f>
        <v>104941</v>
      </c>
    </row>
    <row r="45" spans="3:4" ht="13.5">
      <c r="C45" s="41" t="s">
        <v>26</v>
      </c>
      <c r="D45" s="42">
        <v>0.27039002868278367</v>
      </c>
    </row>
    <row r="46" spans="3:4" ht="14.25" thickBot="1">
      <c r="C46" s="33" t="s">
        <v>32</v>
      </c>
      <c r="D46" s="32">
        <v>46.12098703080779</v>
      </c>
    </row>
  </sheetData>
  <sheetProtection password="DDFF" sheet="1"/>
  <mergeCells count="11">
    <mergeCell ref="A1:E1"/>
    <mergeCell ref="D2:E2"/>
    <mergeCell ref="A10:E10"/>
    <mergeCell ref="A12:A13"/>
    <mergeCell ref="B12:E12"/>
    <mergeCell ref="A21:A22"/>
    <mergeCell ref="B21:E21"/>
    <mergeCell ref="B30:D30"/>
    <mergeCell ref="B33:D33"/>
    <mergeCell ref="B36:C36"/>
    <mergeCell ref="B37:C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view="pageBreakPreview" zoomScale="113" zoomScaleSheetLayoutView="113" zoomScalePageLayoutView="0" workbookViewId="0" topLeftCell="A1">
      <selection activeCell="D37" sqref="D37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</cols>
  <sheetData>
    <row r="1" spans="1:5" ht="13.5">
      <c r="A1" s="61" t="s">
        <v>34</v>
      </c>
      <c r="B1" s="61"/>
      <c r="C1" s="61"/>
      <c r="D1" s="61"/>
      <c r="E1" s="61"/>
    </row>
    <row r="2" spans="4:5" ht="13.5">
      <c r="D2" s="62" t="s">
        <v>39</v>
      </c>
      <c r="E2" s="62"/>
    </row>
    <row r="3" spans="1:5" ht="14.25" thickBot="1">
      <c r="A3" s="2" t="s">
        <v>0</v>
      </c>
      <c r="B3" s="3" t="s">
        <v>1</v>
      </c>
      <c r="C3" s="4" t="s">
        <v>2</v>
      </c>
      <c r="D3" s="4" t="s">
        <v>3</v>
      </c>
      <c r="E3" s="5" t="s">
        <v>4</v>
      </c>
    </row>
    <row r="4" spans="1:5" ht="14.25" thickTop="1">
      <c r="A4" s="6" t="s">
        <v>5</v>
      </c>
      <c r="B4" s="7">
        <v>39173</v>
      </c>
      <c r="C4" s="8">
        <f>SUM(D4:E4)</f>
        <v>81257</v>
      </c>
      <c r="D4" s="8">
        <v>38619</v>
      </c>
      <c r="E4" s="9">
        <v>42638</v>
      </c>
    </row>
    <row r="5" spans="1:5" ht="13.5">
      <c r="A5" s="10" t="s">
        <v>6</v>
      </c>
      <c r="B5" s="11">
        <v>1684</v>
      </c>
      <c r="C5" s="8">
        <f>SUM(D5:E5)</f>
        <v>3330</v>
      </c>
      <c r="D5" s="12">
        <v>1601</v>
      </c>
      <c r="E5" s="13">
        <v>1729</v>
      </c>
    </row>
    <row r="6" spans="1:5" ht="13.5">
      <c r="A6" s="10" t="s">
        <v>7</v>
      </c>
      <c r="B6" s="11">
        <v>5852</v>
      </c>
      <c r="C6" s="8">
        <f>SUM(D6:E6)</f>
        <v>12418</v>
      </c>
      <c r="D6" s="12">
        <v>5911</v>
      </c>
      <c r="E6" s="13">
        <v>6507</v>
      </c>
    </row>
    <row r="7" spans="1:5" ht="14.25" thickBot="1">
      <c r="A7" s="10" t="s">
        <v>8</v>
      </c>
      <c r="B7" s="11">
        <v>3141</v>
      </c>
      <c r="C7" s="8">
        <f>SUM(D7:E7)</f>
        <v>6833</v>
      </c>
      <c r="D7" s="12">
        <v>3226</v>
      </c>
      <c r="E7" s="13">
        <v>3607</v>
      </c>
    </row>
    <row r="8" spans="1:5" ht="14.25" thickTop="1">
      <c r="A8" s="14" t="s">
        <v>9</v>
      </c>
      <c r="B8" s="15">
        <f>SUM(B4:B7)</f>
        <v>49850</v>
      </c>
      <c r="C8" s="16">
        <f>SUM(C4:C7)</f>
        <v>103838</v>
      </c>
      <c r="D8" s="16">
        <f>SUM(D4:D7)</f>
        <v>49357</v>
      </c>
      <c r="E8" s="53">
        <f>SUM(E4:E7)</f>
        <v>54481</v>
      </c>
    </row>
    <row r="10" spans="1:5" ht="13.5">
      <c r="A10" s="63" t="s">
        <v>10</v>
      </c>
      <c r="B10" s="63"/>
      <c r="C10" s="63"/>
      <c r="D10" s="63"/>
      <c r="E10" s="63"/>
    </row>
    <row r="12" spans="1:5" ht="13.5">
      <c r="A12" s="64" t="s">
        <v>0</v>
      </c>
      <c r="B12" s="66" t="s">
        <v>11</v>
      </c>
      <c r="C12" s="67"/>
      <c r="D12" s="67"/>
      <c r="E12" s="68"/>
    </row>
    <row r="13" spans="1:5" ht="14.25" thickBot="1">
      <c r="A13" s="65"/>
      <c r="B13" s="17" t="s">
        <v>12</v>
      </c>
      <c r="C13" s="18" t="s">
        <v>13</v>
      </c>
      <c r="D13" s="19" t="s">
        <v>14</v>
      </c>
      <c r="E13" s="20" t="s">
        <v>15</v>
      </c>
    </row>
    <row r="14" spans="1:5" ht="14.25" thickTop="1">
      <c r="A14" s="6" t="s">
        <v>5</v>
      </c>
      <c r="B14" s="46">
        <f>B4</f>
        <v>39173</v>
      </c>
      <c r="C14" s="45">
        <f>'H28.2月末'!B4</f>
        <v>39394</v>
      </c>
      <c r="D14" s="7">
        <f>+B14-C14</f>
        <v>-221</v>
      </c>
      <c r="E14" s="21">
        <f>+D14/C14</f>
        <v>-0.005609991369244048</v>
      </c>
    </row>
    <row r="15" spans="1:5" ht="13.5">
      <c r="A15" s="10" t="s">
        <v>6</v>
      </c>
      <c r="B15" s="7">
        <f>B5</f>
        <v>1684</v>
      </c>
      <c r="C15" s="45">
        <f>'H28.2月末'!B5</f>
        <v>1690</v>
      </c>
      <c r="D15" s="11">
        <f>+B15-C15</f>
        <v>-6</v>
      </c>
      <c r="E15" s="22">
        <f>+D15/C15</f>
        <v>-0.0035502958579881655</v>
      </c>
    </row>
    <row r="16" spans="1:5" ht="13.5">
      <c r="A16" s="10" t="s">
        <v>7</v>
      </c>
      <c r="B16" s="7">
        <f>B6</f>
        <v>5852</v>
      </c>
      <c r="C16" s="45">
        <f>'H28.2月末'!B6</f>
        <v>5871</v>
      </c>
      <c r="D16" s="11">
        <f>+B16-C16</f>
        <v>-19</v>
      </c>
      <c r="E16" s="22">
        <f>+D16/C16</f>
        <v>-0.003236245954692557</v>
      </c>
    </row>
    <row r="17" spans="1:5" ht="14.25" thickBot="1">
      <c r="A17" s="10" t="s">
        <v>8</v>
      </c>
      <c r="B17" s="7">
        <f>B7</f>
        <v>3141</v>
      </c>
      <c r="C17" s="45">
        <f>'H28.2月末'!B7</f>
        <v>3135</v>
      </c>
      <c r="D17" s="11">
        <f>+B17-C17</f>
        <v>6</v>
      </c>
      <c r="E17" s="22">
        <f>+D17/C17</f>
        <v>0.0019138755980861245</v>
      </c>
    </row>
    <row r="18" spans="1:5" ht="14.25" thickTop="1">
      <c r="A18" s="14" t="s">
        <v>9</v>
      </c>
      <c r="B18" s="23">
        <f>SUM(B14:B17)</f>
        <v>49850</v>
      </c>
      <c r="C18" s="44">
        <f>SUM(C14:C17)</f>
        <v>50090</v>
      </c>
      <c r="D18" s="43">
        <f>SUM(D14:D17)</f>
        <v>-240</v>
      </c>
      <c r="E18" s="24">
        <f>+D18/C18</f>
        <v>-0.004791375524056698</v>
      </c>
    </row>
    <row r="19" ht="13.5">
      <c r="B19" s="1" t="s">
        <v>35</v>
      </c>
    </row>
    <row r="21" spans="1:5" ht="13.5">
      <c r="A21" s="64" t="s">
        <v>0</v>
      </c>
      <c r="B21" s="66" t="s">
        <v>16</v>
      </c>
      <c r="C21" s="67"/>
      <c r="D21" s="67"/>
      <c r="E21" s="68"/>
    </row>
    <row r="22" spans="1:5" ht="14.25" thickBot="1">
      <c r="A22" s="65"/>
      <c r="B22" s="19" t="s">
        <v>12</v>
      </c>
      <c r="C22" s="47" t="s">
        <v>13</v>
      </c>
      <c r="D22" s="19" t="s">
        <v>14</v>
      </c>
      <c r="E22" s="20" t="s">
        <v>15</v>
      </c>
    </row>
    <row r="23" spans="1:5" ht="14.25" thickTop="1">
      <c r="A23" s="6" t="s">
        <v>5</v>
      </c>
      <c r="B23" s="7">
        <f>C4</f>
        <v>81257</v>
      </c>
      <c r="C23" s="45">
        <f>'H28.2月末'!C4</f>
        <v>82158</v>
      </c>
      <c r="D23" s="7">
        <f>+B23-C23</f>
        <v>-901</v>
      </c>
      <c r="E23" s="21">
        <f>+D23/C23</f>
        <v>-0.0109666739696682</v>
      </c>
    </row>
    <row r="24" spans="1:5" ht="13.5">
      <c r="A24" s="10" t="s">
        <v>6</v>
      </c>
      <c r="B24" s="11">
        <f>C5</f>
        <v>3330</v>
      </c>
      <c r="C24" s="48">
        <f>'H28.2月末'!C5</f>
        <v>3366</v>
      </c>
      <c r="D24" s="11">
        <f>+B24-C24</f>
        <v>-36</v>
      </c>
      <c r="E24" s="22">
        <f>+D24/C24</f>
        <v>-0.0106951871657754</v>
      </c>
    </row>
    <row r="25" spans="1:5" ht="13.5">
      <c r="A25" s="10" t="s">
        <v>7</v>
      </c>
      <c r="B25" s="11">
        <f>C6</f>
        <v>12418</v>
      </c>
      <c r="C25" s="48">
        <f>'H28.2月末'!C6</f>
        <v>12549</v>
      </c>
      <c r="D25" s="11">
        <f>+B25-C25</f>
        <v>-131</v>
      </c>
      <c r="E25" s="22">
        <f>+D25/C25</f>
        <v>-0.010439078811060641</v>
      </c>
    </row>
    <row r="26" spans="1:5" ht="14.25" thickBot="1">
      <c r="A26" s="10" t="s">
        <v>8</v>
      </c>
      <c r="B26" s="49">
        <f>C7</f>
        <v>6833</v>
      </c>
      <c r="C26" s="48">
        <f>'H28.2月末'!C7</f>
        <v>6868</v>
      </c>
      <c r="D26" s="11">
        <f>+B26-C26</f>
        <v>-35</v>
      </c>
      <c r="E26" s="22">
        <f>+D26/C26</f>
        <v>-0.005096097845078625</v>
      </c>
    </row>
    <row r="27" spans="1:5" ht="14.25" thickTop="1">
      <c r="A27" s="14" t="s">
        <v>9</v>
      </c>
      <c r="B27" s="23">
        <f>SUM(B23:B26)</f>
        <v>103838</v>
      </c>
      <c r="C27" s="44">
        <f>SUM(C23:C26)</f>
        <v>104941</v>
      </c>
      <c r="D27" s="43">
        <f>SUM(D23:D26)</f>
        <v>-1103</v>
      </c>
      <c r="E27" s="24">
        <f>+D27/C27</f>
        <v>-0.010510667899105212</v>
      </c>
    </row>
    <row r="28" ht="13.5">
      <c r="B28" s="1" t="s">
        <v>36</v>
      </c>
    </row>
    <row r="29" ht="14.25" thickBot="1"/>
    <row r="30" spans="2:4" ht="14.25" thickBot="1">
      <c r="B30" s="56" t="s">
        <v>17</v>
      </c>
      <c r="C30" s="57"/>
      <c r="D30" s="58"/>
    </row>
    <row r="31" spans="2:4" ht="14.25" thickBot="1">
      <c r="B31" s="25" t="s">
        <v>18</v>
      </c>
      <c r="C31" s="25" t="s">
        <v>19</v>
      </c>
      <c r="D31" s="25" t="s">
        <v>20</v>
      </c>
    </row>
    <row r="32" spans="2:4" ht="14.25" thickBot="1">
      <c r="B32" s="26">
        <v>81</v>
      </c>
      <c r="C32" s="26">
        <v>112</v>
      </c>
      <c r="D32" s="29">
        <f>B32-C32</f>
        <v>-31</v>
      </c>
    </row>
    <row r="33" spans="2:4" ht="14.25" thickBot="1">
      <c r="B33" s="56" t="s">
        <v>21</v>
      </c>
      <c r="C33" s="57"/>
      <c r="D33" s="58"/>
    </row>
    <row r="34" spans="2:4" ht="14.25" thickBot="1">
      <c r="B34" s="25" t="s">
        <v>22</v>
      </c>
      <c r="C34" s="25" t="s">
        <v>23</v>
      </c>
      <c r="D34" s="25" t="s">
        <v>20</v>
      </c>
    </row>
    <row r="35" spans="2:4" ht="14.25" thickBot="1">
      <c r="B35" s="26">
        <v>1039</v>
      </c>
      <c r="C35" s="27">
        <v>2111</v>
      </c>
      <c r="D35" s="29">
        <f>B35-C35</f>
        <v>-1072</v>
      </c>
    </row>
    <row r="36" spans="2:4" ht="14.25" thickBot="1">
      <c r="B36" s="59" t="s">
        <v>24</v>
      </c>
      <c r="C36" s="60"/>
      <c r="D36" s="28">
        <f>D32+D35</f>
        <v>-1103</v>
      </c>
    </row>
    <row r="37" spans="2:4" ht="14.25" thickBot="1">
      <c r="B37" s="59" t="s">
        <v>25</v>
      </c>
      <c r="C37" s="60"/>
      <c r="D37" s="28">
        <v>-401</v>
      </c>
    </row>
    <row r="38" spans="2:4" ht="13.5">
      <c r="B38" s="34"/>
      <c r="C38" s="34"/>
      <c r="D38" s="35"/>
    </row>
    <row r="39" ht="14.25" thickBot="1"/>
    <row r="40" spans="3:4" ht="14.25" thickBot="1">
      <c r="C40" s="30" t="s">
        <v>31</v>
      </c>
      <c r="D40" s="31" t="s">
        <v>33</v>
      </c>
    </row>
    <row r="41" spans="3:4" ht="14.25" thickTop="1">
      <c r="C41" s="37" t="s">
        <v>27</v>
      </c>
      <c r="D41" s="38">
        <v>16136</v>
      </c>
    </row>
    <row r="42" spans="1:4" ht="13.5">
      <c r="A42" s="36"/>
      <c r="C42" s="39" t="s">
        <v>28</v>
      </c>
      <c r="D42" s="40">
        <v>59305</v>
      </c>
    </row>
    <row r="43" spans="3:4" ht="13.5">
      <c r="C43" s="39" t="s">
        <v>29</v>
      </c>
      <c r="D43" s="40">
        <v>28397</v>
      </c>
    </row>
    <row r="44" spans="3:4" ht="13.5">
      <c r="C44" s="41" t="s">
        <v>30</v>
      </c>
      <c r="D44" s="40">
        <f>SUM(D41:D43)</f>
        <v>103838</v>
      </c>
    </row>
    <row r="45" spans="3:4" ht="13.5">
      <c r="C45" s="41" t="s">
        <v>26</v>
      </c>
      <c r="D45" s="42">
        <v>0.2735</v>
      </c>
    </row>
    <row r="46" spans="3:4" ht="14.25" thickBot="1">
      <c r="C46" s="33" t="s">
        <v>32</v>
      </c>
      <c r="D46" s="32">
        <v>46.35</v>
      </c>
    </row>
  </sheetData>
  <sheetProtection password="DDFF" sheet="1"/>
  <mergeCells count="11">
    <mergeCell ref="B30:D30"/>
    <mergeCell ref="B33:D33"/>
    <mergeCell ref="B36:C36"/>
    <mergeCell ref="B37:C37"/>
    <mergeCell ref="A1:E1"/>
    <mergeCell ref="D2:E2"/>
    <mergeCell ref="A10:E10"/>
    <mergeCell ref="A12:A13"/>
    <mergeCell ref="B12:E12"/>
    <mergeCell ref="A21:A22"/>
    <mergeCell ref="B21:E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view="pageBreakPreview" zoomScale="113" zoomScaleSheetLayoutView="113" zoomScalePageLayoutView="0" workbookViewId="0" topLeftCell="A1">
      <selection activeCell="D36" sqref="D36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</cols>
  <sheetData>
    <row r="1" spans="1:5" ht="13.5">
      <c r="A1" s="61" t="s">
        <v>34</v>
      </c>
      <c r="B1" s="61"/>
      <c r="C1" s="61"/>
      <c r="D1" s="61"/>
      <c r="E1" s="61"/>
    </row>
    <row r="2" spans="4:5" ht="13.5">
      <c r="D2" s="62" t="s">
        <v>40</v>
      </c>
      <c r="E2" s="62"/>
    </row>
    <row r="3" spans="1:5" ht="14.25" thickBot="1">
      <c r="A3" s="2" t="s">
        <v>0</v>
      </c>
      <c r="B3" s="3" t="s">
        <v>1</v>
      </c>
      <c r="C3" s="4" t="s">
        <v>2</v>
      </c>
      <c r="D3" s="4" t="s">
        <v>3</v>
      </c>
      <c r="E3" s="5" t="s">
        <v>4</v>
      </c>
    </row>
    <row r="4" spans="1:5" ht="14.25" thickTop="1">
      <c r="A4" s="6" t="s">
        <v>5</v>
      </c>
      <c r="B4" s="7">
        <v>39587</v>
      </c>
      <c r="C4" s="8">
        <f>SUM(D4:E4)</f>
        <v>81758</v>
      </c>
      <c r="D4" s="8">
        <v>38891</v>
      </c>
      <c r="E4" s="9">
        <v>42867</v>
      </c>
    </row>
    <row r="5" spans="1:5" ht="13.5">
      <c r="A5" s="10" t="s">
        <v>6</v>
      </c>
      <c r="B5" s="11">
        <v>1678</v>
      </c>
      <c r="C5" s="8">
        <f>SUM(D5:E5)</f>
        <v>3319</v>
      </c>
      <c r="D5" s="12">
        <v>1596</v>
      </c>
      <c r="E5" s="13">
        <v>1723</v>
      </c>
    </row>
    <row r="6" spans="1:5" ht="13.5">
      <c r="A6" s="10" t="s">
        <v>7</v>
      </c>
      <c r="B6" s="11">
        <v>5862</v>
      </c>
      <c r="C6" s="8">
        <f>SUM(D6:E6)</f>
        <v>12432</v>
      </c>
      <c r="D6" s="12">
        <v>5912</v>
      </c>
      <c r="E6" s="13">
        <v>6520</v>
      </c>
    </row>
    <row r="7" spans="1:5" ht="14.25" thickBot="1">
      <c r="A7" s="10" t="s">
        <v>8</v>
      </c>
      <c r="B7" s="11">
        <v>3144</v>
      </c>
      <c r="C7" s="8">
        <f>SUM(D7:E7)</f>
        <v>6839</v>
      </c>
      <c r="D7" s="12">
        <v>3225</v>
      </c>
      <c r="E7" s="13">
        <v>3614</v>
      </c>
    </row>
    <row r="8" spans="1:5" ht="14.25" thickTop="1">
      <c r="A8" s="14" t="s">
        <v>9</v>
      </c>
      <c r="B8" s="15">
        <f>SUM(B4:B7)</f>
        <v>50271</v>
      </c>
      <c r="C8" s="16">
        <f>SUM(C4:C7)</f>
        <v>104348</v>
      </c>
      <c r="D8" s="16">
        <f>SUM(D4:D7)</f>
        <v>49624</v>
      </c>
      <c r="E8" s="53">
        <f>SUM(E4:E7)</f>
        <v>54724</v>
      </c>
    </row>
    <row r="10" spans="1:5" ht="13.5">
      <c r="A10" s="63" t="s">
        <v>10</v>
      </c>
      <c r="B10" s="63"/>
      <c r="C10" s="63"/>
      <c r="D10" s="63"/>
      <c r="E10" s="63"/>
    </row>
    <row r="12" spans="1:5" ht="13.5">
      <c r="A12" s="64" t="s">
        <v>0</v>
      </c>
      <c r="B12" s="66" t="s">
        <v>11</v>
      </c>
      <c r="C12" s="67"/>
      <c r="D12" s="67"/>
      <c r="E12" s="68"/>
    </row>
    <row r="13" spans="1:5" ht="14.25" thickBot="1">
      <c r="A13" s="65"/>
      <c r="B13" s="17" t="s">
        <v>12</v>
      </c>
      <c r="C13" s="18" t="s">
        <v>13</v>
      </c>
      <c r="D13" s="19" t="s">
        <v>14</v>
      </c>
      <c r="E13" s="20" t="s">
        <v>15</v>
      </c>
    </row>
    <row r="14" spans="1:5" ht="14.25" thickTop="1">
      <c r="A14" s="6" t="s">
        <v>5</v>
      </c>
      <c r="B14" s="46">
        <f>B4</f>
        <v>39587</v>
      </c>
      <c r="C14" s="45">
        <f>'H28.3月末'!B4</f>
        <v>39173</v>
      </c>
      <c r="D14" s="7">
        <f>+B14-C14</f>
        <v>414</v>
      </c>
      <c r="E14" s="21">
        <f>+D14/C14</f>
        <v>0.010568503816404156</v>
      </c>
    </row>
    <row r="15" spans="1:5" ht="13.5">
      <c r="A15" s="10" t="s">
        <v>6</v>
      </c>
      <c r="B15" s="7">
        <f>B5</f>
        <v>1678</v>
      </c>
      <c r="C15" s="45">
        <f>'H28.3月末'!B5</f>
        <v>1684</v>
      </c>
      <c r="D15" s="11">
        <f>+B15-C15</f>
        <v>-6</v>
      </c>
      <c r="E15" s="22">
        <f>+D15/C15</f>
        <v>-0.0035629453681710215</v>
      </c>
    </row>
    <row r="16" spans="1:5" ht="13.5">
      <c r="A16" s="10" t="s">
        <v>7</v>
      </c>
      <c r="B16" s="7">
        <f>B6</f>
        <v>5862</v>
      </c>
      <c r="C16" s="45">
        <f>'H28.3月末'!B6</f>
        <v>5852</v>
      </c>
      <c r="D16" s="11">
        <f>+B16-C16</f>
        <v>10</v>
      </c>
      <c r="E16" s="22">
        <f>+D16/C16</f>
        <v>0.0017088174982911825</v>
      </c>
    </row>
    <row r="17" spans="1:5" ht="14.25" thickBot="1">
      <c r="A17" s="10" t="s">
        <v>8</v>
      </c>
      <c r="B17" s="7">
        <f>B7</f>
        <v>3144</v>
      </c>
      <c r="C17" s="45">
        <f>'H28.3月末'!B7</f>
        <v>3141</v>
      </c>
      <c r="D17" s="11">
        <f>+B17-C17</f>
        <v>3</v>
      </c>
      <c r="E17" s="22">
        <f>+D17/C17</f>
        <v>0.0009551098376313276</v>
      </c>
    </row>
    <row r="18" spans="1:5" ht="14.25" thickTop="1">
      <c r="A18" s="14" t="s">
        <v>9</v>
      </c>
      <c r="B18" s="23">
        <f>SUM(B14:B17)</f>
        <v>50271</v>
      </c>
      <c r="C18" s="44">
        <f>SUM(C14:C17)</f>
        <v>49850</v>
      </c>
      <c r="D18" s="43">
        <f>SUM(D14:D17)</f>
        <v>421</v>
      </c>
      <c r="E18" s="24">
        <f>+D18/C18</f>
        <v>0.008445336008024072</v>
      </c>
    </row>
    <row r="19" ht="13.5">
      <c r="B19" s="1" t="s">
        <v>35</v>
      </c>
    </row>
    <row r="21" spans="1:5" ht="13.5">
      <c r="A21" s="64" t="s">
        <v>0</v>
      </c>
      <c r="B21" s="66" t="s">
        <v>16</v>
      </c>
      <c r="C21" s="67"/>
      <c r="D21" s="67"/>
      <c r="E21" s="68"/>
    </row>
    <row r="22" spans="1:5" ht="14.25" thickBot="1">
      <c r="A22" s="65"/>
      <c r="B22" s="19" t="s">
        <v>12</v>
      </c>
      <c r="C22" s="47" t="s">
        <v>13</v>
      </c>
      <c r="D22" s="19" t="s">
        <v>14</v>
      </c>
      <c r="E22" s="20" t="s">
        <v>15</v>
      </c>
    </row>
    <row r="23" spans="1:5" ht="14.25" thickTop="1">
      <c r="A23" s="6" t="s">
        <v>5</v>
      </c>
      <c r="B23" s="7">
        <f>C4</f>
        <v>81758</v>
      </c>
      <c r="C23" s="45">
        <f>'H28.3月末'!C4</f>
        <v>81257</v>
      </c>
      <c r="D23" s="7">
        <f>+B23-C23</f>
        <v>501</v>
      </c>
      <c r="E23" s="21">
        <f>+D23/C23</f>
        <v>0.006165622654048267</v>
      </c>
    </row>
    <row r="24" spans="1:5" ht="13.5">
      <c r="A24" s="10" t="s">
        <v>6</v>
      </c>
      <c r="B24" s="11">
        <f>C5</f>
        <v>3319</v>
      </c>
      <c r="C24" s="45">
        <f>'H28.3月末'!C5</f>
        <v>3330</v>
      </c>
      <c r="D24" s="11">
        <f>+B24-C24</f>
        <v>-11</v>
      </c>
      <c r="E24" s="22">
        <f>+D24/C24</f>
        <v>-0.003303303303303303</v>
      </c>
    </row>
    <row r="25" spans="1:5" ht="13.5">
      <c r="A25" s="10" t="s">
        <v>7</v>
      </c>
      <c r="B25" s="11">
        <f>C6</f>
        <v>12432</v>
      </c>
      <c r="C25" s="45">
        <f>'H28.3月末'!C6</f>
        <v>12418</v>
      </c>
      <c r="D25" s="11">
        <f>+B25-C25</f>
        <v>14</v>
      </c>
      <c r="E25" s="22">
        <f>+D25/C25</f>
        <v>0.0011273957158962795</v>
      </c>
    </row>
    <row r="26" spans="1:5" ht="14.25" thickBot="1">
      <c r="A26" s="10" t="s">
        <v>8</v>
      </c>
      <c r="B26" s="49">
        <f>C7</f>
        <v>6839</v>
      </c>
      <c r="C26" s="45">
        <f>'H28.3月末'!C7</f>
        <v>6833</v>
      </c>
      <c r="D26" s="11">
        <f>+B26-C26</f>
        <v>6</v>
      </c>
      <c r="E26" s="22">
        <f>+D26/C26</f>
        <v>0.0008780916142250841</v>
      </c>
    </row>
    <row r="27" spans="1:5" ht="14.25" thickTop="1">
      <c r="A27" s="14" t="s">
        <v>9</v>
      </c>
      <c r="B27" s="23">
        <f>SUM(B23:B26)</f>
        <v>104348</v>
      </c>
      <c r="C27" s="44">
        <f>SUM(C23:C26)</f>
        <v>103838</v>
      </c>
      <c r="D27" s="43">
        <f>SUM(D23:D26)</f>
        <v>510</v>
      </c>
      <c r="E27" s="24">
        <f>+D27/C27</f>
        <v>0.004911496754559988</v>
      </c>
    </row>
    <row r="28" ht="13.5">
      <c r="B28" s="1" t="s">
        <v>36</v>
      </c>
    </row>
    <row r="29" ht="14.25" thickBot="1"/>
    <row r="30" spans="2:4" ht="14.25" thickBot="1">
      <c r="B30" s="56" t="s">
        <v>17</v>
      </c>
      <c r="C30" s="57"/>
      <c r="D30" s="58"/>
    </row>
    <row r="31" spans="2:4" ht="14.25" thickBot="1">
      <c r="B31" s="25" t="s">
        <v>18</v>
      </c>
      <c r="C31" s="25" t="s">
        <v>19</v>
      </c>
      <c r="D31" s="25" t="s">
        <v>20</v>
      </c>
    </row>
    <row r="32" spans="2:4" ht="14.25" thickBot="1">
      <c r="B32" s="26">
        <v>76</v>
      </c>
      <c r="C32" s="26">
        <v>97</v>
      </c>
      <c r="D32" s="29">
        <f>B32-C32</f>
        <v>-21</v>
      </c>
    </row>
    <row r="33" spans="2:4" ht="14.25" thickBot="1">
      <c r="B33" s="56" t="s">
        <v>21</v>
      </c>
      <c r="C33" s="57"/>
      <c r="D33" s="58"/>
    </row>
    <row r="34" spans="2:4" ht="14.25" thickBot="1">
      <c r="B34" s="25" t="s">
        <v>22</v>
      </c>
      <c r="C34" s="25" t="s">
        <v>23</v>
      </c>
      <c r="D34" s="25" t="s">
        <v>20</v>
      </c>
    </row>
    <row r="35" spans="2:4" ht="14.25" thickBot="1">
      <c r="B35" s="26">
        <v>993</v>
      </c>
      <c r="C35" s="27">
        <v>462</v>
      </c>
      <c r="D35" s="29">
        <f>B35-C35</f>
        <v>531</v>
      </c>
    </row>
    <row r="36" spans="2:4" ht="14.25" thickBot="1">
      <c r="B36" s="59" t="s">
        <v>24</v>
      </c>
      <c r="C36" s="60"/>
      <c r="D36" s="28">
        <f>D32+D35</f>
        <v>510</v>
      </c>
    </row>
    <row r="37" spans="2:4" ht="14.25" thickBot="1">
      <c r="B37" s="59" t="s">
        <v>25</v>
      </c>
      <c r="C37" s="60"/>
      <c r="D37" s="28">
        <v>-360</v>
      </c>
    </row>
    <row r="38" spans="2:4" ht="13.5">
      <c r="B38" s="34"/>
      <c r="C38" s="34"/>
      <c r="D38" s="35"/>
    </row>
    <row r="39" ht="14.25" thickBot="1"/>
    <row r="40" spans="3:4" ht="14.25" thickBot="1">
      <c r="C40" s="30" t="s">
        <v>31</v>
      </c>
      <c r="D40" s="31" t="s">
        <v>33</v>
      </c>
    </row>
    <row r="41" spans="3:4" ht="14.25" thickTop="1">
      <c r="C41" s="37" t="s">
        <v>27</v>
      </c>
      <c r="D41" s="38">
        <v>16200</v>
      </c>
    </row>
    <row r="42" spans="1:4" ht="13.5">
      <c r="A42" s="36"/>
      <c r="C42" s="39" t="s">
        <v>28</v>
      </c>
      <c r="D42" s="40">
        <v>59724</v>
      </c>
    </row>
    <row r="43" spans="3:4" ht="13.5">
      <c r="C43" s="39" t="s">
        <v>29</v>
      </c>
      <c r="D43" s="40">
        <v>28424</v>
      </c>
    </row>
    <row r="44" spans="3:4" ht="13.5">
      <c r="C44" s="41" t="s">
        <v>30</v>
      </c>
      <c r="D44" s="40">
        <f>SUM(D41:D43)</f>
        <v>104348</v>
      </c>
    </row>
    <row r="45" spans="3:4" ht="13.5">
      <c r="C45" s="41" t="s">
        <v>26</v>
      </c>
      <c r="D45" s="42">
        <v>0.2724</v>
      </c>
    </row>
    <row r="46" spans="3:4" ht="14.25" thickBot="1">
      <c r="C46" s="33" t="s">
        <v>32</v>
      </c>
      <c r="D46" s="32">
        <v>46.31</v>
      </c>
    </row>
  </sheetData>
  <sheetProtection password="DDFF" sheet="1"/>
  <mergeCells count="11">
    <mergeCell ref="B30:D30"/>
    <mergeCell ref="B33:D33"/>
    <mergeCell ref="B36:C36"/>
    <mergeCell ref="B37:C37"/>
    <mergeCell ref="A1:E1"/>
    <mergeCell ref="D2:E2"/>
    <mergeCell ref="A10:E10"/>
    <mergeCell ref="A12:A13"/>
    <mergeCell ref="B12:E12"/>
    <mergeCell ref="A21:A22"/>
    <mergeCell ref="B21:E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6"/>
  <sheetViews>
    <sheetView view="pageBreakPreview" zoomScale="113" zoomScaleSheetLayoutView="113" zoomScalePageLayoutView="0" workbookViewId="0" topLeftCell="A7">
      <selection activeCell="I31" sqref="I31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</cols>
  <sheetData>
    <row r="1" spans="1:5" ht="13.5">
      <c r="A1" s="61" t="s">
        <v>34</v>
      </c>
      <c r="B1" s="61"/>
      <c r="C1" s="61"/>
      <c r="D1" s="61"/>
      <c r="E1" s="61"/>
    </row>
    <row r="2" spans="4:5" ht="13.5">
      <c r="D2" s="62" t="s">
        <v>41</v>
      </c>
      <c r="E2" s="62"/>
    </row>
    <row r="3" spans="1:5" ht="14.25" thickBot="1">
      <c r="A3" s="2" t="s">
        <v>0</v>
      </c>
      <c r="B3" s="3" t="s">
        <v>1</v>
      </c>
      <c r="C3" s="4" t="s">
        <v>2</v>
      </c>
      <c r="D3" s="4" t="s">
        <v>3</v>
      </c>
      <c r="E3" s="5" t="s">
        <v>4</v>
      </c>
    </row>
    <row r="4" spans="1:5" ht="14.25" thickTop="1">
      <c r="A4" s="6" t="s">
        <v>5</v>
      </c>
      <c r="B4" s="7">
        <v>39632</v>
      </c>
      <c r="C4" s="8">
        <f>SUM(D4:E4)</f>
        <v>81826</v>
      </c>
      <c r="D4" s="8">
        <v>38937</v>
      </c>
      <c r="E4" s="9">
        <v>42889</v>
      </c>
    </row>
    <row r="5" spans="1:5" ht="13.5">
      <c r="A5" s="10" t="s">
        <v>6</v>
      </c>
      <c r="B5" s="11">
        <v>1674</v>
      </c>
      <c r="C5" s="8">
        <f>SUM(D5:E5)</f>
        <v>3308</v>
      </c>
      <c r="D5" s="12">
        <v>1586</v>
      </c>
      <c r="E5" s="13">
        <v>1722</v>
      </c>
    </row>
    <row r="6" spans="1:5" ht="13.5">
      <c r="A6" s="10" t="s">
        <v>7</v>
      </c>
      <c r="B6" s="11">
        <v>5862</v>
      </c>
      <c r="C6" s="8">
        <f>SUM(D6:E6)</f>
        <v>12437</v>
      </c>
      <c r="D6" s="12">
        <v>5910</v>
      </c>
      <c r="E6" s="13">
        <v>6527</v>
      </c>
    </row>
    <row r="7" spans="1:5" ht="14.25" thickBot="1">
      <c r="A7" s="10" t="s">
        <v>8</v>
      </c>
      <c r="B7" s="11">
        <v>3140</v>
      </c>
      <c r="C7" s="8">
        <f>SUM(D7:E7)</f>
        <v>6837</v>
      </c>
      <c r="D7" s="12">
        <v>3226</v>
      </c>
      <c r="E7" s="13">
        <v>3611</v>
      </c>
    </row>
    <row r="8" spans="1:5" ht="14.25" thickTop="1">
      <c r="A8" s="14" t="s">
        <v>9</v>
      </c>
      <c r="B8" s="15">
        <f>SUM(B4:B7)</f>
        <v>50308</v>
      </c>
      <c r="C8" s="16">
        <f>SUM(C4:C7)</f>
        <v>104408</v>
      </c>
      <c r="D8" s="16">
        <f>SUM(D4:D7)</f>
        <v>49659</v>
      </c>
      <c r="E8" s="53">
        <f>SUM(E4:E7)</f>
        <v>54749</v>
      </c>
    </row>
    <row r="10" spans="1:5" ht="13.5">
      <c r="A10" s="63" t="s">
        <v>10</v>
      </c>
      <c r="B10" s="63"/>
      <c r="C10" s="63"/>
      <c r="D10" s="63"/>
      <c r="E10" s="63"/>
    </row>
    <row r="12" spans="1:5" ht="13.5">
      <c r="A12" s="64" t="s">
        <v>0</v>
      </c>
      <c r="B12" s="66" t="s">
        <v>11</v>
      </c>
      <c r="C12" s="67"/>
      <c r="D12" s="67"/>
      <c r="E12" s="68"/>
    </row>
    <row r="13" spans="1:5" ht="14.25" thickBot="1">
      <c r="A13" s="65"/>
      <c r="B13" s="17" t="s">
        <v>12</v>
      </c>
      <c r="C13" s="18" t="s">
        <v>13</v>
      </c>
      <c r="D13" s="19" t="s">
        <v>14</v>
      </c>
      <c r="E13" s="20" t="s">
        <v>15</v>
      </c>
    </row>
    <row r="14" spans="1:5" ht="14.25" thickTop="1">
      <c r="A14" s="6" t="s">
        <v>5</v>
      </c>
      <c r="B14" s="46">
        <f>B4</f>
        <v>39632</v>
      </c>
      <c r="C14" s="7">
        <v>39587</v>
      </c>
      <c r="D14" s="7">
        <f>+B14-C14</f>
        <v>45</v>
      </c>
      <c r="E14" s="21">
        <f>+D14/C14</f>
        <v>0.001136736807537828</v>
      </c>
    </row>
    <row r="15" spans="1:5" ht="13.5">
      <c r="A15" s="10" t="s">
        <v>6</v>
      </c>
      <c r="B15" s="7">
        <f>B5</f>
        <v>1674</v>
      </c>
      <c r="C15" s="11">
        <v>1678</v>
      </c>
      <c r="D15" s="11">
        <f>+B15-C15</f>
        <v>-4</v>
      </c>
      <c r="E15" s="22">
        <f>+D15/C15</f>
        <v>-0.0023837902264600714</v>
      </c>
    </row>
    <row r="16" spans="1:5" ht="13.5">
      <c r="A16" s="10" t="s">
        <v>7</v>
      </c>
      <c r="B16" s="7">
        <f>B6</f>
        <v>5862</v>
      </c>
      <c r="C16" s="11">
        <v>5862</v>
      </c>
      <c r="D16" s="11">
        <f>+B16-C16</f>
        <v>0</v>
      </c>
      <c r="E16" s="22">
        <f>+D16/C16</f>
        <v>0</v>
      </c>
    </row>
    <row r="17" spans="1:5" ht="14.25" thickBot="1">
      <c r="A17" s="10" t="s">
        <v>8</v>
      </c>
      <c r="B17" s="7">
        <f>B7</f>
        <v>3140</v>
      </c>
      <c r="C17" s="11">
        <v>3144</v>
      </c>
      <c r="D17" s="11">
        <f>+B17-C17</f>
        <v>-4</v>
      </c>
      <c r="E17" s="22">
        <f>+D17/C17</f>
        <v>-0.001272264631043257</v>
      </c>
    </row>
    <row r="18" spans="1:5" ht="14.25" thickTop="1">
      <c r="A18" s="14" t="s">
        <v>9</v>
      </c>
      <c r="B18" s="23">
        <f>SUM(B14:B17)</f>
        <v>50308</v>
      </c>
      <c r="C18" s="15">
        <f>SUM(C14:C17)</f>
        <v>50271</v>
      </c>
      <c r="D18" s="43">
        <f>SUM(D14:D17)</f>
        <v>37</v>
      </c>
      <c r="E18" s="24">
        <f>+D18/C18</f>
        <v>0.0007360108213482923</v>
      </c>
    </row>
    <row r="19" ht="13.5">
      <c r="B19" s="1" t="s">
        <v>35</v>
      </c>
    </row>
    <row r="21" spans="1:5" ht="13.5">
      <c r="A21" s="64" t="s">
        <v>0</v>
      </c>
      <c r="B21" s="66" t="s">
        <v>16</v>
      </c>
      <c r="C21" s="67"/>
      <c r="D21" s="67"/>
      <c r="E21" s="68"/>
    </row>
    <row r="22" spans="1:5" ht="14.25" thickBot="1">
      <c r="A22" s="65"/>
      <c r="B22" s="19" t="s">
        <v>12</v>
      </c>
      <c r="C22" s="47" t="s">
        <v>13</v>
      </c>
      <c r="D22" s="19" t="s">
        <v>14</v>
      </c>
      <c r="E22" s="20" t="s">
        <v>15</v>
      </c>
    </row>
    <row r="23" spans="1:5" ht="14.25" thickTop="1">
      <c r="A23" s="6" t="s">
        <v>5</v>
      </c>
      <c r="B23" s="7">
        <f>C4</f>
        <v>81826</v>
      </c>
      <c r="C23" s="8">
        <f>'H28.4月末'!C4</f>
        <v>81758</v>
      </c>
      <c r="D23" s="7">
        <f>+B23-C23</f>
        <v>68</v>
      </c>
      <c r="E23" s="21">
        <f>+D23/C23</f>
        <v>0.0008317228895031679</v>
      </c>
    </row>
    <row r="24" spans="1:5" ht="13.5">
      <c r="A24" s="10" t="s">
        <v>6</v>
      </c>
      <c r="B24" s="11">
        <f>C5</f>
        <v>3308</v>
      </c>
      <c r="C24" s="8">
        <f>'H28.4月末'!C5</f>
        <v>3319</v>
      </c>
      <c r="D24" s="11">
        <f>+B24-C24</f>
        <v>-11</v>
      </c>
      <c r="E24" s="22">
        <f>+D24/C24</f>
        <v>-0.0033142512805061767</v>
      </c>
    </row>
    <row r="25" spans="1:5" ht="13.5">
      <c r="A25" s="10" t="s">
        <v>7</v>
      </c>
      <c r="B25" s="11">
        <f>C6</f>
        <v>12437</v>
      </c>
      <c r="C25" s="8">
        <f>'H28.4月末'!C6</f>
        <v>12432</v>
      </c>
      <c r="D25" s="11">
        <f>+B25-C25</f>
        <v>5</v>
      </c>
      <c r="E25" s="22">
        <f>+D25/C25</f>
        <v>0.00040218790218790216</v>
      </c>
    </row>
    <row r="26" spans="1:5" ht="14.25" thickBot="1">
      <c r="A26" s="10" t="s">
        <v>8</v>
      </c>
      <c r="B26" s="49">
        <f>C7</f>
        <v>6837</v>
      </c>
      <c r="C26" s="8">
        <f>'H28.4月末'!C7</f>
        <v>6839</v>
      </c>
      <c r="D26" s="11">
        <f>+B26-C26</f>
        <v>-2</v>
      </c>
      <c r="E26" s="22">
        <f>+D26/C26</f>
        <v>-0.00029244041526538966</v>
      </c>
    </row>
    <row r="27" spans="1:5" ht="14.25" thickTop="1">
      <c r="A27" s="14" t="s">
        <v>9</v>
      </c>
      <c r="B27" s="23">
        <f>SUM(B23:B26)</f>
        <v>104408</v>
      </c>
      <c r="C27" s="44">
        <f>SUM(C23:C26)</f>
        <v>104348</v>
      </c>
      <c r="D27" s="43">
        <f>SUM(D23:D26)</f>
        <v>60</v>
      </c>
      <c r="E27" s="24">
        <f>+D27/C27</f>
        <v>0.0005749990416682639</v>
      </c>
    </row>
    <row r="28" ht="13.5">
      <c r="B28" s="1" t="s">
        <v>36</v>
      </c>
    </row>
    <row r="29" ht="14.25" thickBot="1"/>
    <row r="30" spans="2:4" ht="14.25" thickBot="1">
      <c r="B30" s="56" t="s">
        <v>17</v>
      </c>
      <c r="C30" s="57"/>
      <c r="D30" s="58"/>
    </row>
    <row r="31" spans="2:4" ht="14.25" thickBot="1">
      <c r="B31" s="25" t="s">
        <v>18</v>
      </c>
      <c r="C31" s="25" t="s">
        <v>19</v>
      </c>
      <c r="D31" s="25" t="s">
        <v>20</v>
      </c>
    </row>
    <row r="32" spans="2:4" ht="14.25" thickBot="1">
      <c r="B32" s="26">
        <v>84</v>
      </c>
      <c r="C32" s="26">
        <v>93</v>
      </c>
      <c r="D32" s="29">
        <f>B32-C32</f>
        <v>-9</v>
      </c>
    </row>
    <row r="33" spans="2:4" ht="14.25" thickBot="1">
      <c r="B33" s="56" t="s">
        <v>21</v>
      </c>
      <c r="C33" s="57"/>
      <c r="D33" s="58"/>
    </row>
    <row r="34" spans="2:4" ht="14.25" thickBot="1">
      <c r="B34" s="25" t="s">
        <v>22</v>
      </c>
      <c r="C34" s="25" t="s">
        <v>23</v>
      </c>
      <c r="D34" s="25" t="s">
        <v>20</v>
      </c>
    </row>
    <row r="35" spans="2:4" ht="14.25" thickBot="1">
      <c r="B35" s="26">
        <v>260</v>
      </c>
      <c r="C35" s="27">
        <v>191</v>
      </c>
      <c r="D35" s="29">
        <f>B35-C35</f>
        <v>69</v>
      </c>
    </row>
    <row r="36" spans="2:4" ht="14.25" thickBot="1">
      <c r="B36" s="59" t="s">
        <v>24</v>
      </c>
      <c r="C36" s="60"/>
      <c r="D36" s="28">
        <f>D32+D35</f>
        <v>60</v>
      </c>
    </row>
    <row r="37" spans="2:4" ht="14.25" thickBot="1">
      <c r="B37" s="59" t="s">
        <v>25</v>
      </c>
      <c r="C37" s="60"/>
      <c r="D37" s="28">
        <v>-329</v>
      </c>
    </row>
    <row r="38" spans="2:4" ht="13.5">
      <c r="B38" s="34"/>
      <c r="C38" s="34"/>
      <c r="D38" s="35"/>
    </row>
    <row r="39" ht="14.25" thickBot="1"/>
    <row r="40" spans="3:4" ht="14.25" thickBot="1">
      <c r="C40" s="30" t="s">
        <v>31</v>
      </c>
      <c r="D40" s="31" t="s">
        <v>33</v>
      </c>
    </row>
    <row r="41" spans="3:4" ht="14.25" thickTop="1">
      <c r="C41" s="37" t="s">
        <v>27</v>
      </c>
      <c r="D41" s="38">
        <v>16213</v>
      </c>
    </row>
    <row r="42" spans="1:4" ht="13.5">
      <c r="A42" s="36"/>
      <c r="C42" s="39" t="s">
        <v>28</v>
      </c>
      <c r="D42" s="40">
        <v>59749</v>
      </c>
    </row>
    <row r="43" spans="3:4" ht="13.5">
      <c r="C43" s="39" t="s">
        <v>29</v>
      </c>
      <c r="D43" s="40">
        <v>28446</v>
      </c>
    </row>
    <row r="44" spans="3:4" ht="13.5">
      <c r="C44" s="41" t="s">
        <v>30</v>
      </c>
      <c r="D44" s="40">
        <f>SUM(D41:D43)</f>
        <v>104408</v>
      </c>
    </row>
    <row r="45" spans="3:4" ht="13.5">
      <c r="C45" s="41" t="s">
        <v>26</v>
      </c>
      <c r="D45" s="42">
        <v>0.2725</v>
      </c>
    </row>
    <row r="46" spans="3:4" ht="14.25" thickBot="1">
      <c r="C46" s="33" t="s">
        <v>32</v>
      </c>
      <c r="D46" s="32">
        <v>46.31</v>
      </c>
    </row>
  </sheetData>
  <sheetProtection password="DDFF" sheet="1"/>
  <mergeCells count="11">
    <mergeCell ref="B21:E21"/>
    <mergeCell ref="B30:D30"/>
    <mergeCell ref="B33:D33"/>
    <mergeCell ref="B36:C36"/>
    <mergeCell ref="B37:C37"/>
    <mergeCell ref="A1:E1"/>
    <mergeCell ref="D2:E2"/>
    <mergeCell ref="A10:E10"/>
    <mergeCell ref="A12:A13"/>
    <mergeCell ref="B12:E12"/>
    <mergeCell ref="A21:A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6"/>
  <sheetViews>
    <sheetView view="pageBreakPreview" zoomScale="113" zoomScaleSheetLayoutView="113" zoomScalePageLayoutView="0" workbookViewId="0" topLeftCell="A1">
      <selection activeCell="F34" sqref="F34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</cols>
  <sheetData>
    <row r="1" spans="1:5" ht="13.5">
      <c r="A1" s="61" t="s">
        <v>34</v>
      </c>
      <c r="B1" s="61"/>
      <c r="C1" s="61"/>
      <c r="D1" s="61"/>
      <c r="E1" s="61"/>
    </row>
    <row r="2" spans="4:5" ht="13.5">
      <c r="D2" s="62" t="s">
        <v>42</v>
      </c>
      <c r="E2" s="62"/>
    </row>
    <row r="3" spans="1:5" ht="14.25" thickBot="1">
      <c r="A3" s="2" t="s">
        <v>0</v>
      </c>
      <c r="B3" s="3" t="s">
        <v>1</v>
      </c>
      <c r="C3" s="4" t="s">
        <v>2</v>
      </c>
      <c r="D3" s="4" t="s">
        <v>3</v>
      </c>
      <c r="E3" s="5" t="s">
        <v>4</v>
      </c>
    </row>
    <row r="4" spans="1:5" ht="14.25" thickTop="1">
      <c r="A4" s="6" t="s">
        <v>5</v>
      </c>
      <c r="B4" s="7">
        <v>39635</v>
      </c>
      <c r="C4" s="8">
        <f>SUM(D4:E4)</f>
        <v>81843</v>
      </c>
      <c r="D4" s="8">
        <v>38941</v>
      </c>
      <c r="E4" s="9">
        <v>42902</v>
      </c>
    </row>
    <row r="5" spans="1:5" ht="13.5">
      <c r="A5" s="10" t="s">
        <v>6</v>
      </c>
      <c r="B5" s="11">
        <v>1671</v>
      </c>
      <c r="C5" s="8">
        <f>SUM(D5:E5)</f>
        <v>3301</v>
      </c>
      <c r="D5" s="12">
        <v>1578</v>
      </c>
      <c r="E5" s="13">
        <v>1723</v>
      </c>
    </row>
    <row r="6" spans="1:5" ht="13.5">
      <c r="A6" s="10" t="s">
        <v>7</v>
      </c>
      <c r="B6" s="11">
        <v>5867</v>
      </c>
      <c r="C6" s="8">
        <f>SUM(D6:E6)</f>
        <v>12430</v>
      </c>
      <c r="D6" s="12">
        <v>5914</v>
      </c>
      <c r="E6" s="13">
        <v>6516</v>
      </c>
    </row>
    <row r="7" spans="1:5" ht="14.25" thickBot="1">
      <c r="A7" s="10" t="s">
        <v>8</v>
      </c>
      <c r="B7" s="11">
        <v>3124</v>
      </c>
      <c r="C7" s="8">
        <f>SUM(D7:E7)</f>
        <v>6814</v>
      </c>
      <c r="D7" s="12">
        <v>3218</v>
      </c>
      <c r="E7" s="13">
        <v>3596</v>
      </c>
    </row>
    <row r="8" spans="1:5" ht="14.25" thickTop="1">
      <c r="A8" s="14" t="s">
        <v>9</v>
      </c>
      <c r="B8" s="15">
        <f>SUM(B4:B7)</f>
        <v>50297</v>
      </c>
      <c r="C8" s="16">
        <f>SUM(C4:C7)</f>
        <v>104388</v>
      </c>
      <c r="D8" s="16">
        <f>SUM(D4:D7)</f>
        <v>49651</v>
      </c>
      <c r="E8" s="53">
        <f>SUM(E4:E7)</f>
        <v>54737</v>
      </c>
    </row>
    <row r="10" spans="1:5" ht="13.5">
      <c r="A10" s="63" t="s">
        <v>10</v>
      </c>
      <c r="B10" s="63"/>
      <c r="C10" s="63"/>
      <c r="D10" s="63"/>
      <c r="E10" s="63"/>
    </row>
    <row r="12" spans="1:5" ht="13.5">
      <c r="A12" s="64" t="s">
        <v>0</v>
      </c>
      <c r="B12" s="66" t="s">
        <v>11</v>
      </c>
      <c r="C12" s="67"/>
      <c r="D12" s="67"/>
      <c r="E12" s="68"/>
    </row>
    <row r="13" spans="1:5" ht="14.25" thickBot="1">
      <c r="A13" s="65"/>
      <c r="B13" s="17" t="s">
        <v>12</v>
      </c>
      <c r="C13" s="18" t="s">
        <v>13</v>
      </c>
      <c r="D13" s="19" t="s">
        <v>14</v>
      </c>
      <c r="E13" s="20" t="s">
        <v>15</v>
      </c>
    </row>
    <row r="14" spans="1:5" ht="14.25" thickTop="1">
      <c r="A14" s="6" t="s">
        <v>5</v>
      </c>
      <c r="B14" s="46">
        <f>B4</f>
        <v>39635</v>
      </c>
      <c r="C14" s="45">
        <v>39632</v>
      </c>
      <c r="D14" s="7">
        <f>+B14-C14</f>
        <v>3</v>
      </c>
      <c r="E14" s="21">
        <f>+D14/C14</f>
        <v>7.569640694388373E-05</v>
      </c>
    </row>
    <row r="15" spans="1:5" ht="13.5">
      <c r="A15" s="10" t="s">
        <v>6</v>
      </c>
      <c r="B15" s="7">
        <f>B5</f>
        <v>1671</v>
      </c>
      <c r="C15" s="45">
        <v>1674</v>
      </c>
      <c r="D15" s="11">
        <f>+B15-C15</f>
        <v>-3</v>
      </c>
      <c r="E15" s="22">
        <f>+D15/C15</f>
        <v>-0.0017921146953405018</v>
      </c>
    </row>
    <row r="16" spans="1:5" ht="13.5">
      <c r="A16" s="10" t="s">
        <v>7</v>
      </c>
      <c r="B16" s="7">
        <f>B6</f>
        <v>5867</v>
      </c>
      <c r="C16" s="45">
        <v>5862</v>
      </c>
      <c r="D16" s="11">
        <f>+B16-C16</f>
        <v>5</v>
      </c>
      <c r="E16" s="22">
        <f>+D16/C16</f>
        <v>0.0008529512111907199</v>
      </c>
    </row>
    <row r="17" spans="1:5" ht="14.25" thickBot="1">
      <c r="A17" s="10" t="s">
        <v>8</v>
      </c>
      <c r="B17" s="7">
        <f>B7</f>
        <v>3124</v>
      </c>
      <c r="C17" s="45">
        <v>3140</v>
      </c>
      <c r="D17" s="11">
        <f>+B17-C17</f>
        <v>-16</v>
      </c>
      <c r="E17" s="22">
        <f>+D17/C17</f>
        <v>-0.005095541401273885</v>
      </c>
    </row>
    <row r="18" spans="1:5" ht="14.25" thickTop="1">
      <c r="A18" s="14" t="s">
        <v>9</v>
      </c>
      <c r="B18" s="23">
        <f>SUM(B14:B17)</f>
        <v>50297</v>
      </c>
      <c r="C18" s="44">
        <f>SUM(C14:C17)</f>
        <v>50308</v>
      </c>
      <c r="D18" s="43">
        <f>SUM(D14:D17)</f>
        <v>-11</v>
      </c>
      <c r="E18" s="24">
        <f>+D18/C18</f>
        <v>-0.0002186530969229546</v>
      </c>
    </row>
    <row r="19" ht="13.5">
      <c r="B19" s="1" t="s">
        <v>35</v>
      </c>
    </row>
    <row r="21" spans="1:5" ht="13.5">
      <c r="A21" s="64" t="s">
        <v>0</v>
      </c>
      <c r="B21" s="66" t="s">
        <v>16</v>
      </c>
      <c r="C21" s="67"/>
      <c r="D21" s="67"/>
      <c r="E21" s="68"/>
    </row>
    <row r="22" spans="1:5" ht="14.25" thickBot="1">
      <c r="A22" s="65"/>
      <c r="B22" s="19" t="s">
        <v>12</v>
      </c>
      <c r="C22" s="47" t="s">
        <v>13</v>
      </c>
      <c r="D22" s="19" t="s">
        <v>14</v>
      </c>
      <c r="E22" s="20" t="s">
        <v>15</v>
      </c>
    </row>
    <row r="23" spans="1:5" ht="14.25" thickTop="1">
      <c r="A23" s="6" t="s">
        <v>5</v>
      </c>
      <c r="B23" s="7">
        <f>C4</f>
        <v>81843</v>
      </c>
      <c r="C23" s="45">
        <v>81826</v>
      </c>
      <c r="D23" s="7">
        <f>+B23-C23</f>
        <v>17</v>
      </c>
      <c r="E23" s="21">
        <f>+D23/C23</f>
        <v>0.00020775792535379954</v>
      </c>
    </row>
    <row r="24" spans="1:5" ht="13.5">
      <c r="A24" s="10" t="s">
        <v>6</v>
      </c>
      <c r="B24" s="11">
        <f>C5</f>
        <v>3301</v>
      </c>
      <c r="C24" s="48">
        <v>3308</v>
      </c>
      <c r="D24" s="11">
        <f>+B24-C24</f>
        <v>-7</v>
      </c>
      <c r="E24" s="22">
        <f>+D24/C24</f>
        <v>-0.002116082224909311</v>
      </c>
    </row>
    <row r="25" spans="1:5" ht="13.5">
      <c r="A25" s="10" t="s">
        <v>7</v>
      </c>
      <c r="B25" s="11">
        <f>C6</f>
        <v>12430</v>
      </c>
      <c r="C25" s="48">
        <v>12437</v>
      </c>
      <c r="D25" s="11">
        <f>+B25-C25</f>
        <v>-7</v>
      </c>
      <c r="E25" s="22">
        <f>+D25/C25</f>
        <v>-0.0005628366969526413</v>
      </c>
    </row>
    <row r="26" spans="1:5" ht="14.25" thickBot="1">
      <c r="A26" s="10" t="s">
        <v>8</v>
      </c>
      <c r="B26" s="49">
        <f>C7</f>
        <v>6814</v>
      </c>
      <c r="C26" s="48">
        <v>6837</v>
      </c>
      <c r="D26" s="11">
        <f>+B26-C26</f>
        <v>-23</v>
      </c>
      <c r="E26" s="22">
        <f>+D26/C26</f>
        <v>-0.0033640485593096387</v>
      </c>
    </row>
    <row r="27" spans="1:5" ht="14.25" thickTop="1">
      <c r="A27" s="14" t="s">
        <v>9</v>
      </c>
      <c r="B27" s="23">
        <f>SUM(B23:B26)</f>
        <v>104388</v>
      </c>
      <c r="C27" s="44">
        <f>SUM(C23:C26)</f>
        <v>104408</v>
      </c>
      <c r="D27" s="43">
        <f>SUM(D23:D26)</f>
        <v>-20</v>
      </c>
      <c r="E27" s="24">
        <f>+D27/C27</f>
        <v>-0.00019155620258983985</v>
      </c>
    </row>
    <row r="28" ht="13.5">
      <c r="B28" s="1" t="s">
        <v>36</v>
      </c>
    </row>
    <row r="29" ht="14.25" thickBot="1"/>
    <row r="30" spans="2:4" ht="14.25" thickBot="1">
      <c r="B30" s="56" t="s">
        <v>17</v>
      </c>
      <c r="C30" s="57"/>
      <c r="D30" s="58"/>
    </row>
    <row r="31" spans="2:4" ht="14.25" thickBot="1">
      <c r="B31" s="25" t="s">
        <v>18</v>
      </c>
      <c r="C31" s="25" t="s">
        <v>19</v>
      </c>
      <c r="D31" s="25" t="s">
        <v>20</v>
      </c>
    </row>
    <row r="32" spans="2:4" ht="14.25" thickBot="1">
      <c r="B32" s="26">
        <v>90</v>
      </c>
      <c r="C32" s="26">
        <v>98</v>
      </c>
      <c r="D32" s="29">
        <f>B32-C32</f>
        <v>-8</v>
      </c>
    </row>
    <row r="33" spans="2:4" ht="14.25" thickBot="1">
      <c r="B33" s="56" t="s">
        <v>21</v>
      </c>
      <c r="C33" s="57"/>
      <c r="D33" s="58"/>
    </row>
    <row r="34" spans="2:4" ht="14.25" thickBot="1">
      <c r="B34" s="25" t="s">
        <v>22</v>
      </c>
      <c r="C34" s="25" t="s">
        <v>23</v>
      </c>
      <c r="D34" s="25" t="s">
        <v>20</v>
      </c>
    </row>
    <row r="35" spans="2:4" ht="14.25" thickBot="1">
      <c r="B35" s="26">
        <v>250</v>
      </c>
      <c r="C35" s="27">
        <v>262</v>
      </c>
      <c r="D35" s="29">
        <f>B35-C35</f>
        <v>-12</v>
      </c>
    </row>
    <row r="36" spans="2:4" ht="14.25" thickBot="1">
      <c r="B36" s="59" t="s">
        <v>24</v>
      </c>
      <c r="C36" s="60"/>
      <c r="D36" s="28">
        <f>D32+D35</f>
        <v>-20</v>
      </c>
    </row>
    <row r="37" spans="2:6" ht="14.25" thickBot="1">
      <c r="B37" s="59" t="s">
        <v>25</v>
      </c>
      <c r="C37" s="60"/>
      <c r="D37" s="28">
        <f>B27-F37</f>
        <v>-361</v>
      </c>
      <c r="F37" s="54">
        <v>104749</v>
      </c>
    </row>
    <row r="38" spans="2:4" ht="13.5">
      <c r="B38" s="34"/>
      <c r="C38" s="34"/>
      <c r="D38" s="35"/>
    </row>
    <row r="39" ht="14.25" thickBot="1"/>
    <row r="40" spans="3:4" ht="14.25" thickBot="1">
      <c r="C40" s="30" t="s">
        <v>31</v>
      </c>
      <c r="D40" s="31" t="s">
        <v>33</v>
      </c>
    </row>
    <row r="41" spans="3:4" ht="14.25" thickTop="1">
      <c r="C41" s="37" t="s">
        <v>27</v>
      </c>
      <c r="D41" s="38">
        <v>16211</v>
      </c>
    </row>
    <row r="42" spans="1:4" ht="13.5">
      <c r="A42" s="36"/>
      <c r="C42" s="39" t="s">
        <v>28</v>
      </c>
      <c r="D42" s="40">
        <v>59706</v>
      </c>
    </row>
    <row r="43" spans="3:4" ht="13.5">
      <c r="C43" s="39" t="s">
        <v>29</v>
      </c>
      <c r="D43" s="40">
        <v>28471</v>
      </c>
    </row>
    <row r="44" spans="3:4" ht="13.5">
      <c r="C44" s="41" t="s">
        <v>30</v>
      </c>
      <c r="D44" s="40">
        <v>104388</v>
      </c>
    </row>
    <row r="45" spans="3:4" ht="13.5">
      <c r="C45" s="41" t="s">
        <v>26</v>
      </c>
      <c r="D45" s="42">
        <v>0.27274207763344444</v>
      </c>
    </row>
    <row r="46" spans="3:4" ht="14.25" thickBot="1">
      <c r="C46" s="33" t="s">
        <v>32</v>
      </c>
      <c r="D46" s="32">
        <v>46.31300532628271</v>
      </c>
    </row>
  </sheetData>
  <sheetProtection password="DDFF" sheet="1"/>
  <mergeCells count="11">
    <mergeCell ref="B21:E21"/>
    <mergeCell ref="B30:D30"/>
    <mergeCell ref="B33:D33"/>
    <mergeCell ref="B36:C36"/>
    <mergeCell ref="B37:C37"/>
    <mergeCell ref="A1:E1"/>
    <mergeCell ref="D2:E2"/>
    <mergeCell ref="A10:E10"/>
    <mergeCell ref="A12:A13"/>
    <mergeCell ref="B12:E12"/>
    <mergeCell ref="A21:A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6"/>
  <sheetViews>
    <sheetView view="pageBreakPreview" zoomScale="113" zoomScaleSheetLayoutView="113" zoomScalePageLayoutView="0" workbookViewId="0" topLeftCell="A1">
      <selection activeCell="G23" sqref="G23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</cols>
  <sheetData>
    <row r="1" spans="1:5" ht="13.5">
      <c r="A1" s="61" t="s">
        <v>34</v>
      </c>
      <c r="B1" s="61"/>
      <c r="C1" s="61"/>
      <c r="D1" s="61"/>
      <c r="E1" s="61"/>
    </row>
    <row r="2" spans="4:5" ht="13.5">
      <c r="D2" s="62" t="s">
        <v>43</v>
      </c>
      <c r="E2" s="62"/>
    </row>
    <row r="3" spans="1:5" ht="14.25" thickBot="1">
      <c r="A3" s="2" t="s">
        <v>0</v>
      </c>
      <c r="B3" s="3" t="s">
        <v>1</v>
      </c>
      <c r="C3" s="4" t="s">
        <v>2</v>
      </c>
      <c r="D3" s="4" t="s">
        <v>3</v>
      </c>
      <c r="E3" s="5" t="s">
        <v>4</v>
      </c>
    </row>
    <row r="4" spans="1:5" ht="14.25" thickTop="1">
      <c r="A4" s="6" t="s">
        <v>5</v>
      </c>
      <c r="B4" s="7">
        <v>39633</v>
      </c>
      <c r="C4" s="8">
        <f>SUM(D4:E4)</f>
        <v>81808</v>
      </c>
      <c r="D4" s="8">
        <v>38922</v>
      </c>
      <c r="E4" s="9">
        <v>42886</v>
      </c>
    </row>
    <row r="5" spans="1:5" ht="13.5">
      <c r="A5" s="10" t="s">
        <v>6</v>
      </c>
      <c r="B5" s="11">
        <v>1669</v>
      </c>
      <c r="C5" s="8">
        <f>SUM(D5:E5)</f>
        <v>3295</v>
      </c>
      <c r="D5" s="12">
        <v>1578</v>
      </c>
      <c r="E5" s="13">
        <v>1717</v>
      </c>
    </row>
    <row r="6" spans="1:5" ht="13.5">
      <c r="A6" s="10" t="s">
        <v>7</v>
      </c>
      <c r="B6" s="11">
        <v>5862</v>
      </c>
      <c r="C6" s="8">
        <f>SUM(D6:E6)</f>
        <v>12438</v>
      </c>
      <c r="D6" s="12">
        <v>5923</v>
      </c>
      <c r="E6" s="13">
        <v>6515</v>
      </c>
    </row>
    <row r="7" spans="1:5" ht="14.25" thickBot="1">
      <c r="A7" s="10" t="s">
        <v>8</v>
      </c>
      <c r="B7" s="11">
        <v>3126</v>
      </c>
      <c r="C7" s="8">
        <f>SUM(D7:E7)</f>
        <v>6816</v>
      </c>
      <c r="D7" s="12">
        <v>3218</v>
      </c>
      <c r="E7" s="13">
        <v>3598</v>
      </c>
    </row>
    <row r="8" spans="1:5" ht="14.25" thickTop="1">
      <c r="A8" s="14" t="s">
        <v>9</v>
      </c>
      <c r="B8" s="15">
        <f>SUM(B4:B7)</f>
        <v>50290</v>
      </c>
      <c r="C8" s="16">
        <f>SUM(C4:C7)</f>
        <v>104357</v>
      </c>
      <c r="D8" s="16">
        <f>SUM(D4:D7)</f>
        <v>49641</v>
      </c>
      <c r="E8" s="53">
        <f>SUM(E4:E7)</f>
        <v>54716</v>
      </c>
    </row>
    <row r="10" spans="1:5" ht="13.5">
      <c r="A10" s="63" t="s">
        <v>10</v>
      </c>
      <c r="B10" s="63"/>
      <c r="C10" s="63"/>
      <c r="D10" s="63"/>
      <c r="E10" s="63"/>
    </row>
    <row r="12" spans="1:5" ht="13.5">
      <c r="A12" s="64" t="s">
        <v>0</v>
      </c>
      <c r="B12" s="66" t="s">
        <v>11</v>
      </c>
      <c r="C12" s="67"/>
      <c r="D12" s="67"/>
      <c r="E12" s="68"/>
    </row>
    <row r="13" spans="1:5" ht="14.25" thickBot="1">
      <c r="A13" s="65"/>
      <c r="B13" s="17" t="s">
        <v>12</v>
      </c>
      <c r="C13" s="18" t="s">
        <v>13</v>
      </c>
      <c r="D13" s="19" t="s">
        <v>14</v>
      </c>
      <c r="E13" s="20" t="s">
        <v>15</v>
      </c>
    </row>
    <row r="14" spans="1:5" ht="14.25" thickTop="1">
      <c r="A14" s="6" t="s">
        <v>5</v>
      </c>
      <c r="B14" s="46">
        <f>B4</f>
        <v>39633</v>
      </c>
      <c r="C14" s="45">
        <v>39635</v>
      </c>
      <c r="D14" s="7">
        <f>+B14-C14</f>
        <v>-2</v>
      </c>
      <c r="E14" s="21">
        <f>+D14/C14</f>
        <v>-5.046045162104201E-05</v>
      </c>
    </row>
    <row r="15" spans="1:5" ht="13.5">
      <c r="A15" s="10" t="s">
        <v>6</v>
      </c>
      <c r="B15" s="7">
        <f>B5</f>
        <v>1669</v>
      </c>
      <c r="C15" s="45">
        <v>1671</v>
      </c>
      <c r="D15" s="11">
        <f>+B15-C15</f>
        <v>-2</v>
      </c>
      <c r="E15" s="22">
        <f>+D15/C15</f>
        <v>-0.0011968880909634949</v>
      </c>
    </row>
    <row r="16" spans="1:5" ht="13.5">
      <c r="A16" s="10" t="s">
        <v>7</v>
      </c>
      <c r="B16" s="7">
        <f>B6</f>
        <v>5862</v>
      </c>
      <c r="C16" s="45">
        <v>5867</v>
      </c>
      <c r="D16" s="11">
        <f>+B16-C16</f>
        <v>-5</v>
      </c>
      <c r="E16" s="22">
        <f>+D16/C16</f>
        <v>-0.0008522243054371911</v>
      </c>
    </row>
    <row r="17" spans="1:5" ht="14.25" thickBot="1">
      <c r="A17" s="10" t="s">
        <v>8</v>
      </c>
      <c r="B17" s="7">
        <f>B7</f>
        <v>3126</v>
      </c>
      <c r="C17" s="45">
        <v>3124</v>
      </c>
      <c r="D17" s="11">
        <f>+B17-C17</f>
        <v>2</v>
      </c>
      <c r="E17" s="22">
        <f>+D17/C17</f>
        <v>0.0006402048655569782</v>
      </c>
    </row>
    <row r="18" spans="1:5" ht="14.25" thickTop="1">
      <c r="A18" s="14" t="s">
        <v>9</v>
      </c>
      <c r="B18" s="23">
        <f>SUM(B14:B17)</f>
        <v>50290</v>
      </c>
      <c r="C18" s="44">
        <f>SUM(C14:C17)</f>
        <v>50297</v>
      </c>
      <c r="D18" s="43">
        <f>SUM(D14:D17)</f>
        <v>-7</v>
      </c>
      <c r="E18" s="24">
        <f>+D18/C18</f>
        <v>-0.0001391733105354196</v>
      </c>
    </row>
    <row r="19" ht="13.5">
      <c r="B19" s="1" t="s">
        <v>35</v>
      </c>
    </row>
    <row r="21" spans="1:5" ht="13.5">
      <c r="A21" s="64" t="s">
        <v>0</v>
      </c>
      <c r="B21" s="66" t="s">
        <v>16</v>
      </c>
      <c r="C21" s="67"/>
      <c r="D21" s="67"/>
      <c r="E21" s="68"/>
    </row>
    <row r="22" spans="1:5" ht="14.25" thickBot="1">
      <c r="A22" s="65"/>
      <c r="B22" s="19" t="s">
        <v>12</v>
      </c>
      <c r="C22" s="47" t="s">
        <v>13</v>
      </c>
      <c r="D22" s="19" t="s">
        <v>14</v>
      </c>
      <c r="E22" s="20" t="s">
        <v>15</v>
      </c>
    </row>
    <row r="23" spans="1:5" ht="14.25" thickTop="1">
      <c r="A23" s="6" t="s">
        <v>5</v>
      </c>
      <c r="B23" s="7">
        <f>C4</f>
        <v>81808</v>
      </c>
      <c r="C23" s="45">
        <v>81843</v>
      </c>
      <c r="D23" s="7">
        <f>+B23-C23</f>
        <v>-35</v>
      </c>
      <c r="E23" s="21">
        <f>+D23/C23</f>
        <v>-0.0004276480578668915</v>
      </c>
    </row>
    <row r="24" spans="1:5" ht="13.5">
      <c r="A24" s="10" t="s">
        <v>6</v>
      </c>
      <c r="B24" s="11">
        <f>C5</f>
        <v>3295</v>
      </c>
      <c r="C24" s="48">
        <v>3301</v>
      </c>
      <c r="D24" s="11">
        <f>+B24-C24</f>
        <v>-6</v>
      </c>
      <c r="E24" s="22">
        <f>+D24/C24</f>
        <v>-0.0018176310209027568</v>
      </c>
    </row>
    <row r="25" spans="1:5" ht="13.5">
      <c r="A25" s="10" t="s">
        <v>7</v>
      </c>
      <c r="B25" s="11">
        <f>C6</f>
        <v>12438</v>
      </c>
      <c r="C25" s="48">
        <v>12430</v>
      </c>
      <c r="D25" s="11">
        <f>+B25-C25</f>
        <v>8</v>
      </c>
      <c r="E25" s="22">
        <f>+D25/C25</f>
        <v>0.0006436041834271923</v>
      </c>
    </row>
    <row r="26" spans="1:5" ht="14.25" thickBot="1">
      <c r="A26" s="10" t="s">
        <v>8</v>
      </c>
      <c r="B26" s="49">
        <f>C7</f>
        <v>6816</v>
      </c>
      <c r="C26" s="48">
        <v>6814</v>
      </c>
      <c r="D26" s="11">
        <f>+B26-C26</f>
        <v>2</v>
      </c>
      <c r="E26" s="22">
        <f>+D26/C26</f>
        <v>0.000293513354857646</v>
      </c>
    </row>
    <row r="27" spans="1:5" ht="14.25" thickTop="1">
      <c r="A27" s="14" t="s">
        <v>9</v>
      </c>
      <c r="B27" s="23">
        <f>SUM(B23:B26)</f>
        <v>104357</v>
      </c>
      <c r="C27" s="44">
        <f>SUM(C23:C26)</f>
        <v>104388</v>
      </c>
      <c r="D27" s="43">
        <f>SUM(D23:D26)</f>
        <v>-31</v>
      </c>
      <c r="E27" s="24">
        <f>+D27/C27</f>
        <v>-0.00029696900026823005</v>
      </c>
    </row>
    <row r="28" ht="13.5">
      <c r="B28" s="1" t="s">
        <v>36</v>
      </c>
    </row>
    <row r="29" ht="14.25" thickBot="1"/>
    <row r="30" spans="2:4" ht="14.25" thickBot="1">
      <c r="B30" s="56" t="s">
        <v>17</v>
      </c>
      <c r="C30" s="57"/>
      <c r="D30" s="58"/>
    </row>
    <row r="31" spans="2:4" ht="14.25" thickBot="1">
      <c r="B31" s="25" t="s">
        <v>18</v>
      </c>
      <c r="C31" s="25" t="s">
        <v>19</v>
      </c>
      <c r="D31" s="25" t="s">
        <v>20</v>
      </c>
    </row>
    <row r="32" spans="2:4" ht="14.25" thickBot="1">
      <c r="B32" s="26">
        <v>79</v>
      </c>
      <c r="C32" s="26">
        <v>100</v>
      </c>
      <c r="D32" s="29">
        <f>B32-C32</f>
        <v>-21</v>
      </c>
    </row>
    <row r="33" spans="2:4" ht="14.25" thickBot="1">
      <c r="B33" s="56" t="s">
        <v>21</v>
      </c>
      <c r="C33" s="57"/>
      <c r="D33" s="58"/>
    </row>
    <row r="34" spans="2:4" ht="14.25" thickBot="1">
      <c r="B34" s="25" t="s">
        <v>22</v>
      </c>
      <c r="C34" s="25" t="s">
        <v>23</v>
      </c>
      <c r="D34" s="25" t="s">
        <v>20</v>
      </c>
    </row>
    <row r="35" spans="2:4" ht="14.25" thickBot="1">
      <c r="B35" s="26">
        <v>244</v>
      </c>
      <c r="C35" s="27">
        <v>254</v>
      </c>
      <c r="D35" s="29">
        <f>B35-C35</f>
        <v>-10</v>
      </c>
    </row>
    <row r="36" spans="2:4" ht="14.25" thickBot="1">
      <c r="B36" s="59" t="s">
        <v>24</v>
      </c>
      <c r="C36" s="60"/>
      <c r="D36" s="28">
        <f>D32+D35</f>
        <v>-31</v>
      </c>
    </row>
    <row r="37" spans="2:4" ht="14.25" thickBot="1">
      <c r="B37" s="59" t="s">
        <v>25</v>
      </c>
      <c r="C37" s="60"/>
      <c r="D37" s="28">
        <v>-398</v>
      </c>
    </row>
    <row r="38" spans="2:4" ht="13.5">
      <c r="B38" s="34"/>
      <c r="C38" s="34"/>
      <c r="D38" s="35"/>
    </row>
    <row r="39" ht="14.25" thickBot="1"/>
    <row r="40" spans="3:4" ht="14.25" thickBot="1">
      <c r="C40" s="30" t="s">
        <v>31</v>
      </c>
      <c r="D40" s="31" t="s">
        <v>33</v>
      </c>
    </row>
    <row r="41" spans="3:4" ht="14.25" thickTop="1">
      <c r="C41" s="37" t="s">
        <v>27</v>
      </c>
      <c r="D41" s="38">
        <v>16192</v>
      </c>
    </row>
    <row r="42" spans="1:4" ht="13.5">
      <c r="A42" s="36"/>
      <c r="C42" s="39" t="s">
        <v>28</v>
      </c>
      <c r="D42" s="40">
        <v>59673</v>
      </c>
    </row>
    <row r="43" spans="3:4" ht="13.5">
      <c r="C43" s="39" t="s">
        <v>29</v>
      </c>
      <c r="D43" s="40">
        <v>28492</v>
      </c>
    </row>
    <row r="44" spans="3:4" ht="13.5">
      <c r="C44" s="41" t="s">
        <v>30</v>
      </c>
      <c r="D44" s="40">
        <f>SUM(D41:D43)</f>
        <v>104357</v>
      </c>
    </row>
    <row r="45" spans="3:4" ht="13.5">
      <c r="C45" s="41" t="s">
        <v>26</v>
      </c>
      <c r="D45" s="42">
        <v>0.273</v>
      </c>
    </row>
    <row r="46" spans="3:4" ht="14.25" thickBot="1">
      <c r="C46" s="33" t="s">
        <v>32</v>
      </c>
      <c r="D46" s="32">
        <v>46.32</v>
      </c>
    </row>
  </sheetData>
  <sheetProtection password="DDFF" sheet="1"/>
  <mergeCells count="11">
    <mergeCell ref="A21:A22"/>
    <mergeCell ref="B21:E21"/>
    <mergeCell ref="B30:D30"/>
    <mergeCell ref="B33:D33"/>
    <mergeCell ref="B36:C36"/>
    <mergeCell ref="B37:C37"/>
    <mergeCell ref="A1:E1"/>
    <mergeCell ref="D2:E2"/>
    <mergeCell ref="A10:E10"/>
    <mergeCell ref="A12:A13"/>
    <mergeCell ref="B12:E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6"/>
  <sheetViews>
    <sheetView view="pageBreakPreview" zoomScale="113" zoomScaleSheetLayoutView="113" zoomScalePageLayoutView="0" workbookViewId="0" topLeftCell="A1">
      <selection activeCell="E43" sqref="E43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</cols>
  <sheetData>
    <row r="1" spans="1:5" ht="13.5">
      <c r="A1" s="61" t="s">
        <v>34</v>
      </c>
      <c r="B1" s="61"/>
      <c r="C1" s="61"/>
      <c r="D1" s="61"/>
      <c r="E1" s="61"/>
    </row>
    <row r="2" spans="4:5" ht="13.5">
      <c r="D2" s="62" t="s">
        <v>45</v>
      </c>
      <c r="E2" s="62"/>
    </row>
    <row r="3" spans="1:5" ht="14.25" thickBot="1">
      <c r="A3" s="2" t="s">
        <v>0</v>
      </c>
      <c r="B3" s="3" t="s">
        <v>1</v>
      </c>
      <c r="C3" s="4" t="s">
        <v>2</v>
      </c>
      <c r="D3" s="4" t="s">
        <v>3</v>
      </c>
      <c r="E3" s="5" t="s">
        <v>4</v>
      </c>
    </row>
    <row r="4" spans="1:5" ht="14.25" thickTop="1">
      <c r="A4" s="6" t="s">
        <v>5</v>
      </c>
      <c r="B4" s="7">
        <v>39717</v>
      </c>
      <c r="C4" s="8">
        <f>SUM(D4:E4)</f>
        <v>81947</v>
      </c>
      <c r="D4" s="8">
        <v>39001</v>
      </c>
      <c r="E4" s="9">
        <v>42946</v>
      </c>
    </row>
    <row r="5" spans="1:5" ht="13.5">
      <c r="A5" s="10" t="s">
        <v>6</v>
      </c>
      <c r="B5" s="11">
        <v>1669</v>
      </c>
      <c r="C5" s="8">
        <f>SUM(D5:E5)</f>
        <v>3291</v>
      </c>
      <c r="D5" s="12">
        <v>1576</v>
      </c>
      <c r="E5" s="13">
        <v>1715</v>
      </c>
    </row>
    <row r="6" spans="1:5" ht="13.5">
      <c r="A6" s="10" t="s">
        <v>7</v>
      </c>
      <c r="B6" s="11">
        <v>5868</v>
      </c>
      <c r="C6" s="8">
        <f>SUM(D6:E6)</f>
        <v>12428</v>
      </c>
      <c r="D6" s="12">
        <v>5908</v>
      </c>
      <c r="E6" s="13">
        <v>6520</v>
      </c>
    </row>
    <row r="7" spans="1:5" ht="14.25" thickBot="1">
      <c r="A7" s="10" t="s">
        <v>8</v>
      </c>
      <c r="B7" s="11">
        <v>3131</v>
      </c>
      <c r="C7" s="8">
        <f>SUM(D7:E7)</f>
        <v>6821</v>
      </c>
      <c r="D7" s="12">
        <v>3219</v>
      </c>
      <c r="E7" s="13">
        <v>3602</v>
      </c>
    </row>
    <row r="8" spans="1:5" ht="14.25" thickTop="1">
      <c r="A8" s="14" t="s">
        <v>9</v>
      </c>
      <c r="B8" s="15">
        <f>SUM(B4:B7)</f>
        <v>50385</v>
      </c>
      <c r="C8" s="16">
        <f>SUM(C4:C7)</f>
        <v>104487</v>
      </c>
      <c r="D8" s="16">
        <f>SUM(D4:D7)</f>
        <v>49704</v>
      </c>
      <c r="E8" s="53">
        <f>SUM(E4:E7)</f>
        <v>54783</v>
      </c>
    </row>
    <row r="10" spans="1:5" ht="13.5">
      <c r="A10" s="63" t="s">
        <v>10</v>
      </c>
      <c r="B10" s="63"/>
      <c r="C10" s="63"/>
      <c r="D10" s="63"/>
      <c r="E10" s="63"/>
    </row>
    <row r="12" spans="1:5" ht="13.5">
      <c r="A12" s="64" t="s">
        <v>0</v>
      </c>
      <c r="B12" s="66" t="s">
        <v>11</v>
      </c>
      <c r="C12" s="67"/>
      <c r="D12" s="67"/>
      <c r="E12" s="68"/>
    </row>
    <row r="13" spans="1:5" ht="14.25" thickBot="1">
      <c r="A13" s="65"/>
      <c r="B13" s="17" t="s">
        <v>12</v>
      </c>
      <c r="C13" s="18" t="s">
        <v>13</v>
      </c>
      <c r="D13" s="19" t="s">
        <v>14</v>
      </c>
      <c r="E13" s="20" t="s">
        <v>15</v>
      </c>
    </row>
    <row r="14" spans="1:5" ht="14.25" thickTop="1">
      <c r="A14" s="6" t="s">
        <v>5</v>
      </c>
      <c r="B14" s="46">
        <f>B4</f>
        <v>39717</v>
      </c>
      <c r="C14" s="45">
        <v>39633</v>
      </c>
      <c r="D14" s="7">
        <f>+B14-C14</f>
        <v>84</v>
      </c>
      <c r="E14" s="21">
        <f>+D14/C14</f>
        <v>0.0021194459162818865</v>
      </c>
    </row>
    <row r="15" spans="1:5" ht="13.5">
      <c r="A15" s="10" t="s">
        <v>6</v>
      </c>
      <c r="B15" s="7">
        <f>B5</f>
        <v>1669</v>
      </c>
      <c r="C15" s="45">
        <v>1669</v>
      </c>
      <c r="D15" s="11">
        <f>+B15-C15</f>
        <v>0</v>
      </c>
      <c r="E15" s="22">
        <f>+D15/C15</f>
        <v>0</v>
      </c>
    </row>
    <row r="16" spans="1:5" ht="13.5">
      <c r="A16" s="10" t="s">
        <v>7</v>
      </c>
      <c r="B16" s="7">
        <f>B6</f>
        <v>5868</v>
      </c>
      <c r="C16" s="45">
        <v>5862</v>
      </c>
      <c r="D16" s="11">
        <f>+B16-C16</f>
        <v>6</v>
      </c>
      <c r="E16" s="22">
        <f>+D16/C16</f>
        <v>0.0010235414534288639</v>
      </c>
    </row>
    <row r="17" spans="1:5" ht="14.25" thickBot="1">
      <c r="A17" s="10" t="s">
        <v>8</v>
      </c>
      <c r="B17" s="7">
        <f>B7</f>
        <v>3131</v>
      </c>
      <c r="C17" s="45">
        <v>3126</v>
      </c>
      <c r="D17" s="11">
        <f>+B17-C17</f>
        <v>5</v>
      </c>
      <c r="E17" s="22">
        <f>+D17/C17</f>
        <v>0.001599488163787588</v>
      </c>
    </row>
    <row r="18" spans="1:5" ht="14.25" thickTop="1">
      <c r="A18" s="14" t="s">
        <v>9</v>
      </c>
      <c r="B18" s="23">
        <f>SUM(B14:B17)</f>
        <v>50385</v>
      </c>
      <c r="C18" s="44">
        <f>SUM(C14:C17)</f>
        <v>50290</v>
      </c>
      <c r="D18" s="43">
        <f>SUM(D14:D17)</f>
        <v>95</v>
      </c>
      <c r="E18" s="24">
        <f>+D18/C18</f>
        <v>0.0018890435474249354</v>
      </c>
    </row>
    <row r="19" ht="13.5">
      <c r="B19" s="1" t="s">
        <v>35</v>
      </c>
    </row>
    <row r="21" spans="1:5" ht="13.5">
      <c r="A21" s="64" t="s">
        <v>0</v>
      </c>
      <c r="B21" s="66" t="s">
        <v>16</v>
      </c>
      <c r="C21" s="67"/>
      <c r="D21" s="67"/>
      <c r="E21" s="68"/>
    </row>
    <row r="22" spans="1:5" ht="14.25" thickBot="1">
      <c r="A22" s="65"/>
      <c r="B22" s="19" t="s">
        <v>12</v>
      </c>
      <c r="C22" s="47" t="s">
        <v>13</v>
      </c>
      <c r="D22" s="19" t="s">
        <v>14</v>
      </c>
      <c r="E22" s="20" t="s">
        <v>15</v>
      </c>
    </row>
    <row r="23" spans="1:5" ht="14.25" thickTop="1">
      <c r="A23" s="6" t="s">
        <v>5</v>
      </c>
      <c r="B23" s="7">
        <f>C4</f>
        <v>81947</v>
      </c>
      <c r="C23" s="45">
        <v>81808</v>
      </c>
      <c r="D23" s="7">
        <f>+B23-C23</f>
        <v>139</v>
      </c>
      <c r="E23" s="21">
        <f>+D23/C23</f>
        <v>0.0016991003324858204</v>
      </c>
    </row>
    <row r="24" spans="1:5" ht="13.5">
      <c r="A24" s="10" t="s">
        <v>6</v>
      </c>
      <c r="B24" s="11">
        <f>C5</f>
        <v>3291</v>
      </c>
      <c r="C24" s="48">
        <v>3295</v>
      </c>
      <c r="D24" s="11">
        <f>+B24-C24</f>
        <v>-4</v>
      </c>
      <c r="E24" s="22">
        <f>+D24/C24</f>
        <v>-0.0012139605462822458</v>
      </c>
    </row>
    <row r="25" spans="1:5" ht="13.5">
      <c r="A25" s="10" t="s">
        <v>7</v>
      </c>
      <c r="B25" s="11">
        <f>C6</f>
        <v>12428</v>
      </c>
      <c r="C25" s="48">
        <v>12438</v>
      </c>
      <c r="D25" s="11">
        <f>+B25-C25</f>
        <v>-10</v>
      </c>
      <c r="E25" s="22">
        <f>+D25/C25</f>
        <v>-0.0008039877793857533</v>
      </c>
    </row>
    <row r="26" spans="1:5" ht="14.25" thickBot="1">
      <c r="A26" s="10" t="s">
        <v>8</v>
      </c>
      <c r="B26" s="49">
        <f>C7</f>
        <v>6821</v>
      </c>
      <c r="C26" s="48">
        <v>6816</v>
      </c>
      <c r="D26" s="11">
        <f>+B26-C26</f>
        <v>5</v>
      </c>
      <c r="E26" s="22">
        <f>+D26/C26</f>
        <v>0.0007335680751173709</v>
      </c>
    </row>
    <row r="27" spans="1:5" ht="14.25" thickTop="1">
      <c r="A27" s="14" t="s">
        <v>9</v>
      </c>
      <c r="B27" s="23">
        <f>SUM(B23:B26)</f>
        <v>104487</v>
      </c>
      <c r="C27" s="44">
        <f>SUM(C23:C26)</f>
        <v>104357</v>
      </c>
      <c r="D27" s="43">
        <f>SUM(D23:D26)</f>
        <v>130</v>
      </c>
      <c r="E27" s="24">
        <f>+D27/C27</f>
        <v>0.0012457238134480676</v>
      </c>
    </row>
    <row r="28" ht="13.5">
      <c r="B28" s="1" t="s">
        <v>36</v>
      </c>
    </row>
    <row r="29" ht="14.25" thickBot="1"/>
    <row r="30" spans="2:4" ht="14.25" thickBot="1">
      <c r="B30" s="56" t="s">
        <v>17</v>
      </c>
      <c r="C30" s="57"/>
      <c r="D30" s="58"/>
    </row>
    <row r="31" spans="2:4" ht="14.25" thickBot="1">
      <c r="B31" s="25" t="s">
        <v>18</v>
      </c>
      <c r="C31" s="25" t="s">
        <v>19</v>
      </c>
      <c r="D31" s="25" t="s">
        <v>20</v>
      </c>
    </row>
    <row r="32" spans="2:4" ht="14.25" thickBot="1">
      <c r="B32" s="26">
        <v>100</v>
      </c>
      <c r="C32" s="26">
        <v>101</v>
      </c>
      <c r="D32" s="29">
        <f>B32-C32</f>
        <v>-1</v>
      </c>
    </row>
    <row r="33" spans="2:4" ht="14.25" thickBot="1">
      <c r="B33" s="56" t="s">
        <v>21</v>
      </c>
      <c r="C33" s="57"/>
      <c r="D33" s="58"/>
    </row>
    <row r="34" spans="2:4" ht="14.25" thickBot="1">
      <c r="B34" s="25" t="s">
        <v>22</v>
      </c>
      <c r="C34" s="25" t="s">
        <v>23</v>
      </c>
      <c r="D34" s="25" t="s">
        <v>20</v>
      </c>
    </row>
    <row r="35" spans="2:4" ht="14.25" thickBot="1">
      <c r="B35" s="26">
        <v>445</v>
      </c>
      <c r="C35" s="27">
        <v>314</v>
      </c>
      <c r="D35" s="29">
        <f>B35-C35</f>
        <v>131</v>
      </c>
    </row>
    <row r="36" spans="2:4" ht="14.25" thickBot="1">
      <c r="B36" s="59" t="s">
        <v>24</v>
      </c>
      <c r="C36" s="60"/>
      <c r="D36" s="28">
        <f>D32+D35</f>
        <v>130</v>
      </c>
    </row>
    <row r="37" spans="2:4" ht="14.25" thickBot="1">
      <c r="B37" s="59" t="s">
        <v>25</v>
      </c>
      <c r="C37" s="60"/>
      <c r="D37" s="28">
        <v>-362</v>
      </c>
    </row>
    <row r="38" spans="2:4" ht="13.5">
      <c r="B38" s="34"/>
      <c r="C38" s="34"/>
      <c r="D38" s="35"/>
    </row>
    <row r="39" ht="14.25" thickBot="1"/>
    <row r="40" spans="3:4" ht="14.25" thickBot="1">
      <c r="C40" s="30" t="s">
        <v>31</v>
      </c>
      <c r="D40" s="31" t="s">
        <v>33</v>
      </c>
    </row>
    <row r="41" spans="3:4" ht="14.25" thickTop="1">
      <c r="C41" s="37" t="s">
        <v>27</v>
      </c>
      <c r="D41" s="38">
        <v>16198</v>
      </c>
    </row>
    <row r="42" spans="1:4" ht="13.5">
      <c r="A42" s="36"/>
      <c r="C42" s="39" t="s">
        <v>28</v>
      </c>
      <c r="D42" s="40">
        <v>59768</v>
      </c>
    </row>
    <row r="43" spans="3:4" ht="13.5">
      <c r="C43" s="39" t="s">
        <v>29</v>
      </c>
      <c r="D43" s="40">
        <v>28521</v>
      </c>
    </row>
    <row r="44" spans="3:4" ht="13.5">
      <c r="C44" s="41" t="s">
        <v>30</v>
      </c>
      <c r="D44" s="40">
        <f>SUM(D41:D43)</f>
        <v>104487</v>
      </c>
    </row>
    <row r="45" spans="3:4" ht="13.5">
      <c r="C45" s="41" t="s">
        <v>26</v>
      </c>
      <c r="D45" s="42">
        <v>0.273</v>
      </c>
    </row>
    <row r="46" spans="3:4" ht="14.25" thickBot="1">
      <c r="C46" s="33" t="s">
        <v>32</v>
      </c>
      <c r="D46" s="32">
        <v>46.31</v>
      </c>
    </row>
  </sheetData>
  <sheetProtection password="DDFF" sheet="1"/>
  <mergeCells count="11">
    <mergeCell ref="B21:E21"/>
    <mergeCell ref="B30:D30"/>
    <mergeCell ref="B33:D33"/>
    <mergeCell ref="B36:C36"/>
    <mergeCell ref="B37:C37"/>
    <mergeCell ref="A1:E1"/>
    <mergeCell ref="D2:E2"/>
    <mergeCell ref="A10:E10"/>
    <mergeCell ref="A12:A13"/>
    <mergeCell ref="B12:E12"/>
    <mergeCell ref="A21:A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6"/>
  <sheetViews>
    <sheetView view="pageBreakPreview" zoomScale="113" zoomScaleSheetLayoutView="113" zoomScalePageLayoutView="0" workbookViewId="0" topLeftCell="A1">
      <selection activeCell="G47" sqref="G47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</cols>
  <sheetData>
    <row r="1" spans="1:5" ht="13.5">
      <c r="A1" s="61" t="s">
        <v>34</v>
      </c>
      <c r="B1" s="61"/>
      <c r="C1" s="61"/>
      <c r="D1" s="61"/>
      <c r="E1" s="61"/>
    </row>
    <row r="2" spans="4:5" ht="13.5">
      <c r="D2" s="62" t="s">
        <v>44</v>
      </c>
      <c r="E2" s="62"/>
    </row>
    <row r="3" spans="1:5" ht="14.25" thickBot="1">
      <c r="A3" s="2" t="s">
        <v>0</v>
      </c>
      <c r="B3" s="3" t="s">
        <v>1</v>
      </c>
      <c r="C3" s="4" t="s">
        <v>2</v>
      </c>
      <c r="D3" s="4" t="s">
        <v>3</v>
      </c>
      <c r="E3" s="5" t="s">
        <v>4</v>
      </c>
    </row>
    <row r="4" spans="1:5" ht="14.25" thickTop="1">
      <c r="A4" s="6" t="s">
        <v>5</v>
      </c>
      <c r="B4" s="7">
        <v>39721</v>
      </c>
      <c r="C4" s="8">
        <f>SUM(D4:E4)</f>
        <v>81964</v>
      </c>
      <c r="D4" s="8">
        <v>39004</v>
      </c>
      <c r="E4" s="9">
        <v>42960</v>
      </c>
    </row>
    <row r="5" spans="1:5" ht="13.5">
      <c r="A5" s="10" t="s">
        <v>6</v>
      </c>
      <c r="B5" s="11">
        <v>1666</v>
      </c>
      <c r="C5" s="8">
        <f>SUM(D5:E5)</f>
        <v>3284</v>
      </c>
      <c r="D5" s="12">
        <v>1574</v>
      </c>
      <c r="E5" s="13">
        <v>1710</v>
      </c>
    </row>
    <row r="6" spans="1:5" ht="13.5">
      <c r="A6" s="10" t="s">
        <v>7</v>
      </c>
      <c r="B6" s="11">
        <v>5873</v>
      </c>
      <c r="C6" s="8">
        <f>SUM(D6:E6)</f>
        <v>12429</v>
      </c>
      <c r="D6" s="12">
        <v>5905</v>
      </c>
      <c r="E6" s="13">
        <v>6524</v>
      </c>
    </row>
    <row r="7" spans="1:5" ht="14.25" thickBot="1">
      <c r="A7" s="10" t="s">
        <v>8</v>
      </c>
      <c r="B7" s="11">
        <v>3126</v>
      </c>
      <c r="C7" s="8">
        <f>SUM(D7:E7)</f>
        <v>6815</v>
      </c>
      <c r="D7" s="12">
        <v>3214</v>
      </c>
      <c r="E7" s="13">
        <v>3601</v>
      </c>
    </row>
    <row r="8" spans="1:5" ht="14.25" thickTop="1">
      <c r="A8" s="14" t="s">
        <v>9</v>
      </c>
      <c r="B8" s="15">
        <f>SUM(B4:B7)</f>
        <v>50386</v>
      </c>
      <c r="C8" s="16">
        <f>SUM(C4:C7)</f>
        <v>104492</v>
      </c>
      <c r="D8" s="16">
        <f>SUM(D4:D7)</f>
        <v>49697</v>
      </c>
      <c r="E8" s="53">
        <f>SUM(E4:E7)</f>
        <v>54795</v>
      </c>
    </row>
    <row r="10" spans="1:5" ht="13.5">
      <c r="A10" s="63" t="s">
        <v>10</v>
      </c>
      <c r="B10" s="63"/>
      <c r="C10" s="63"/>
      <c r="D10" s="63"/>
      <c r="E10" s="63"/>
    </row>
    <row r="12" spans="1:5" ht="13.5">
      <c r="A12" s="64" t="s">
        <v>0</v>
      </c>
      <c r="B12" s="66" t="s">
        <v>11</v>
      </c>
      <c r="C12" s="67"/>
      <c r="D12" s="67"/>
      <c r="E12" s="68"/>
    </row>
    <row r="13" spans="1:5" ht="14.25" thickBot="1">
      <c r="A13" s="65"/>
      <c r="B13" s="17" t="s">
        <v>12</v>
      </c>
      <c r="C13" s="18" t="s">
        <v>13</v>
      </c>
      <c r="D13" s="19" t="s">
        <v>14</v>
      </c>
      <c r="E13" s="20" t="s">
        <v>15</v>
      </c>
    </row>
    <row r="14" spans="1:5" ht="14.25" thickTop="1">
      <c r="A14" s="6" t="s">
        <v>5</v>
      </c>
      <c r="B14" s="46">
        <f>B4</f>
        <v>39721</v>
      </c>
      <c r="C14" s="45">
        <v>39717</v>
      </c>
      <c r="D14" s="7">
        <f>+B14-C14</f>
        <v>4</v>
      </c>
      <c r="E14" s="21">
        <f>+D14/C14</f>
        <v>0.00010071254122919657</v>
      </c>
    </row>
    <row r="15" spans="1:5" ht="13.5">
      <c r="A15" s="10" t="s">
        <v>6</v>
      </c>
      <c r="B15" s="7">
        <f>B5</f>
        <v>1666</v>
      </c>
      <c r="C15" s="45">
        <v>1669</v>
      </c>
      <c r="D15" s="11">
        <f>+B15-C15</f>
        <v>-3</v>
      </c>
      <c r="E15" s="22">
        <f>+D15/C15</f>
        <v>-0.0017974835230677051</v>
      </c>
    </row>
    <row r="16" spans="1:5" ht="13.5">
      <c r="A16" s="10" t="s">
        <v>7</v>
      </c>
      <c r="B16" s="7">
        <f>B6</f>
        <v>5873</v>
      </c>
      <c r="C16" s="45">
        <v>5868</v>
      </c>
      <c r="D16" s="11">
        <f>+B16-C16</f>
        <v>5</v>
      </c>
      <c r="E16" s="22">
        <f>+D16/C16</f>
        <v>0.0008520790729379687</v>
      </c>
    </row>
    <row r="17" spans="1:5" ht="14.25" thickBot="1">
      <c r="A17" s="10" t="s">
        <v>8</v>
      </c>
      <c r="B17" s="7">
        <f>B7</f>
        <v>3126</v>
      </c>
      <c r="C17" s="45">
        <v>3131</v>
      </c>
      <c r="D17" s="11">
        <f>+B17-C17</f>
        <v>-5</v>
      </c>
      <c r="E17" s="22">
        <f>+D17/C17</f>
        <v>-0.0015969338869370809</v>
      </c>
    </row>
    <row r="18" spans="1:5" ht="14.25" thickTop="1">
      <c r="A18" s="14" t="s">
        <v>9</v>
      </c>
      <c r="B18" s="23">
        <f>SUM(B14:B17)</f>
        <v>50386</v>
      </c>
      <c r="C18" s="44">
        <f>SUM(C14:C17)</f>
        <v>50385</v>
      </c>
      <c r="D18" s="43">
        <f>SUM(D14:D17)</f>
        <v>1</v>
      </c>
      <c r="E18" s="24">
        <f>+D18/C18</f>
        <v>1.984717673910886E-05</v>
      </c>
    </row>
    <row r="19" ht="13.5">
      <c r="B19" s="1" t="s">
        <v>35</v>
      </c>
    </row>
    <row r="21" spans="1:5" ht="13.5">
      <c r="A21" s="64" t="s">
        <v>0</v>
      </c>
      <c r="B21" s="66" t="s">
        <v>16</v>
      </c>
      <c r="C21" s="67"/>
      <c r="D21" s="67"/>
      <c r="E21" s="68"/>
    </row>
    <row r="22" spans="1:5" ht="14.25" thickBot="1">
      <c r="A22" s="65"/>
      <c r="B22" s="19" t="s">
        <v>12</v>
      </c>
      <c r="C22" s="47" t="s">
        <v>13</v>
      </c>
      <c r="D22" s="19" t="s">
        <v>14</v>
      </c>
      <c r="E22" s="20" t="s">
        <v>15</v>
      </c>
    </row>
    <row r="23" spans="1:5" ht="14.25" thickTop="1">
      <c r="A23" s="6" t="s">
        <v>5</v>
      </c>
      <c r="B23" s="7">
        <f>C4</f>
        <v>81964</v>
      </c>
      <c r="C23" s="45">
        <v>81947</v>
      </c>
      <c r="D23" s="7">
        <f>+B23-C23</f>
        <v>17</v>
      </c>
      <c r="E23" s="21">
        <f>+D23/C23</f>
        <v>0.00020745115745542851</v>
      </c>
    </row>
    <row r="24" spans="1:5" ht="13.5">
      <c r="A24" s="10" t="s">
        <v>6</v>
      </c>
      <c r="B24" s="11">
        <f>C5</f>
        <v>3284</v>
      </c>
      <c r="C24" s="48">
        <v>3291</v>
      </c>
      <c r="D24" s="11">
        <f>+B24-C24</f>
        <v>-7</v>
      </c>
      <c r="E24" s="22">
        <f>+D24/C24</f>
        <v>-0.002127013065937405</v>
      </c>
    </row>
    <row r="25" spans="1:5" ht="13.5">
      <c r="A25" s="10" t="s">
        <v>7</v>
      </c>
      <c r="B25" s="11">
        <f>C6</f>
        <v>12429</v>
      </c>
      <c r="C25" s="48">
        <v>12428</v>
      </c>
      <c r="D25" s="11">
        <f>+B25-C25</f>
        <v>1</v>
      </c>
      <c r="E25" s="22">
        <f>+D25/C25</f>
        <v>8.04634695848085E-05</v>
      </c>
    </row>
    <row r="26" spans="1:5" ht="14.25" thickBot="1">
      <c r="A26" s="10" t="s">
        <v>8</v>
      </c>
      <c r="B26" s="49">
        <f>C7</f>
        <v>6815</v>
      </c>
      <c r="C26" s="48">
        <v>6821</v>
      </c>
      <c r="D26" s="11">
        <f>+B26-C26</f>
        <v>-6</v>
      </c>
      <c r="E26" s="22">
        <f>+D26/C26</f>
        <v>-0.0008796364169476617</v>
      </c>
    </row>
    <row r="27" spans="1:5" ht="14.25" thickTop="1">
      <c r="A27" s="14" t="s">
        <v>9</v>
      </c>
      <c r="B27" s="23">
        <f>SUM(B23:B26)</f>
        <v>104492</v>
      </c>
      <c r="C27" s="44">
        <f>SUM(C23:C26)</f>
        <v>104487</v>
      </c>
      <c r="D27" s="43">
        <f>SUM(D23:D26)</f>
        <v>5</v>
      </c>
      <c r="E27" s="24">
        <f>+D27/C27</f>
        <v>4.785284293739891E-05</v>
      </c>
    </row>
    <row r="28" ht="13.5">
      <c r="B28" s="1" t="s">
        <v>36</v>
      </c>
    </row>
    <row r="29" ht="14.25" thickBot="1"/>
    <row r="30" spans="2:4" ht="14.25" thickBot="1">
      <c r="B30" s="56" t="s">
        <v>17</v>
      </c>
      <c r="C30" s="57"/>
      <c r="D30" s="58"/>
    </row>
    <row r="31" spans="2:4" ht="14.25" thickBot="1">
      <c r="B31" s="25" t="s">
        <v>18</v>
      </c>
      <c r="C31" s="25" t="s">
        <v>19</v>
      </c>
      <c r="D31" s="25" t="s">
        <v>20</v>
      </c>
    </row>
    <row r="32" spans="2:4" ht="14.25" thickBot="1">
      <c r="B32" s="26">
        <v>90</v>
      </c>
      <c r="C32" s="26">
        <v>105</v>
      </c>
      <c r="D32" s="29">
        <f>B32-C32</f>
        <v>-15</v>
      </c>
    </row>
    <row r="33" spans="2:4" ht="14.25" thickBot="1">
      <c r="B33" s="56" t="s">
        <v>21</v>
      </c>
      <c r="C33" s="57"/>
      <c r="D33" s="58"/>
    </row>
    <row r="34" spans="2:4" ht="14.25" thickBot="1">
      <c r="B34" s="25" t="s">
        <v>22</v>
      </c>
      <c r="C34" s="25" t="s">
        <v>23</v>
      </c>
      <c r="D34" s="25" t="s">
        <v>20</v>
      </c>
    </row>
    <row r="35" spans="2:4" ht="14.25" thickBot="1">
      <c r="B35" s="26">
        <v>267</v>
      </c>
      <c r="C35" s="27">
        <v>247</v>
      </c>
      <c r="D35" s="29">
        <f>B35-C35</f>
        <v>20</v>
      </c>
    </row>
    <row r="36" spans="2:4" ht="14.25" thickBot="1">
      <c r="B36" s="59" t="s">
        <v>24</v>
      </c>
      <c r="C36" s="60"/>
      <c r="D36" s="28">
        <f>D32+D35</f>
        <v>5</v>
      </c>
    </row>
    <row r="37" spans="2:4" ht="14.25" thickBot="1">
      <c r="B37" s="59" t="s">
        <v>25</v>
      </c>
      <c r="C37" s="60"/>
      <c r="D37" s="28">
        <v>-423</v>
      </c>
    </row>
    <row r="38" spans="2:4" ht="13.5">
      <c r="B38" s="34"/>
      <c r="C38" s="34"/>
      <c r="D38" s="35"/>
    </row>
    <row r="39" ht="14.25" thickBot="1"/>
    <row r="40" spans="3:4" ht="14.25" thickBot="1">
      <c r="C40" s="30" t="s">
        <v>31</v>
      </c>
      <c r="D40" s="31" t="s">
        <v>33</v>
      </c>
    </row>
    <row r="41" spans="3:4" ht="14.25" thickTop="1">
      <c r="C41" s="37" t="s">
        <v>27</v>
      </c>
      <c r="D41" s="38">
        <v>16192</v>
      </c>
    </row>
    <row r="42" spans="1:4" ht="13.5">
      <c r="A42" s="36"/>
      <c r="C42" s="39" t="s">
        <v>28</v>
      </c>
      <c r="D42" s="40">
        <v>59751</v>
      </c>
    </row>
    <row r="43" spans="3:5" ht="13.5">
      <c r="C43" s="39" t="s">
        <v>29</v>
      </c>
      <c r="D43" s="40">
        <v>28549</v>
      </c>
      <c r="E43" s="55"/>
    </row>
    <row r="44" spans="3:4" ht="13.5">
      <c r="C44" s="41" t="s">
        <v>30</v>
      </c>
      <c r="D44" s="40">
        <f>SUM(D41:D43)</f>
        <v>104492</v>
      </c>
    </row>
    <row r="45" spans="3:4" ht="13.5">
      <c r="C45" s="41" t="s">
        <v>26</v>
      </c>
      <c r="D45" s="42">
        <v>0.2732</v>
      </c>
    </row>
    <row r="46" spans="3:4" ht="14.25" thickBot="1">
      <c r="C46" s="33" t="s">
        <v>32</v>
      </c>
      <c r="D46" s="32">
        <v>46.31</v>
      </c>
    </row>
  </sheetData>
  <sheetProtection password="DDFF" sheet="1"/>
  <mergeCells count="11">
    <mergeCell ref="B30:D30"/>
    <mergeCell ref="B33:D33"/>
    <mergeCell ref="B36:C36"/>
    <mergeCell ref="B37:C37"/>
    <mergeCell ref="A1:E1"/>
    <mergeCell ref="D2:E2"/>
    <mergeCell ref="A10:E10"/>
    <mergeCell ref="A12:A13"/>
    <mergeCell ref="B12:E12"/>
    <mergeCell ref="A21:A22"/>
    <mergeCell ref="B21:E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m.imayoshi</dc:creator>
  <cp:keywords/>
  <dc:description/>
  <cp:lastModifiedBy>秘書広報課 パート職員</cp:lastModifiedBy>
  <cp:lastPrinted>2016-09-08T02:36:15Z</cp:lastPrinted>
  <dcterms:created xsi:type="dcterms:W3CDTF">2011-06-01T04:25:45Z</dcterms:created>
  <dcterms:modified xsi:type="dcterms:W3CDTF">2017-01-11T04:31:49Z</dcterms:modified>
  <cp:category/>
  <cp:version/>
  <cp:contentType/>
  <cp:contentStatus/>
</cp:coreProperties>
</file>