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5506" windowWidth="8865" windowHeight="9030" tabRatio="769" firstSheet="5" activeTab="11"/>
  </bookViews>
  <sheets>
    <sheet name="H27.1月末 " sheetId="1" r:id="rId1"/>
    <sheet name="H27.2月末" sheetId="2" r:id="rId2"/>
    <sheet name="H27.3月末 " sheetId="3" r:id="rId3"/>
    <sheet name="H27.4月末" sheetId="4" r:id="rId4"/>
    <sheet name="H27.5月末 " sheetId="5" r:id="rId5"/>
    <sheet name="H27.6月末" sheetId="6" r:id="rId6"/>
    <sheet name="H27.7月末 " sheetId="7" r:id="rId7"/>
    <sheet name="H27.8月末" sheetId="8" r:id="rId8"/>
    <sheet name="H27.9月末" sheetId="9" r:id="rId9"/>
    <sheet name="H27.10月末" sheetId="10" r:id="rId10"/>
    <sheet name="H27.11月末" sheetId="11" r:id="rId11"/>
    <sheet name="H27.12月末" sheetId="12" r:id="rId12"/>
    <sheet name="Sheet1" sheetId="13" r:id="rId13"/>
  </sheets>
  <definedNames>
    <definedName name="_xlnm.Print_Area" localSheetId="9">'H27.10月末'!$A$1:$F$46</definedName>
    <definedName name="_xlnm.Print_Area" localSheetId="11">'H27.12月末'!$A$1:$E$46</definedName>
    <definedName name="_xlnm.Print_Area" localSheetId="0">'H27.1月末 '!$A$1:$F$46</definedName>
    <definedName name="_xlnm.Print_Area" localSheetId="1">'H27.2月末'!$A$1:$F$46</definedName>
    <definedName name="_xlnm.Print_Area" localSheetId="2">'H27.3月末 '!$A$1:$F$46</definedName>
    <definedName name="_xlnm.Print_Area" localSheetId="3">'H27.4月末'!$A$1:$F$46</definedName>
    <definedName name="_xlnm.Print_Area" localSheetId="4">'H27.5月末 '!$A$1:$F$46</definedName>
    <definedName name="_xlnm.Print_Area" localSheetId="5">'H27.6月末'!$A$1:$F$46</definedName>
    <definedName name="_xlnm.Print_Area" localSheetId="6">'H27.7月末 '!$A$1:$F$46</definedName>
    <definedName name="_xlnm.Print_Area" localSheetId="7">'H27.8月末'!$A$1:$F$46</definedName>
    <definedName name="_xlnm.Print_Area" localSheetId="8">'H27.9月末'!$A$1:$F$46</definedName>
  </definedNames>
  <calcPr fullCalcOnLoad="1"/>
</workbook>
</file>

<file path=xl/sharedStrings.xml><?xml version="1.0" encoding="utf-8"?>
<sst xmlns="http://schemas.openxmlformats.org/spreadsheetml/2006/main" count="715" uniqueCount="49">
  <si>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</si>
  <si>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</si>
  <si>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</si>
  <si>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</si>
  <si>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</si>
  <si>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</si>
  <si>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</si>
  <si>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</si>
  <si>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</si>
  <si>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</si>
  <si>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</si>
  <si>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</si>
  <si>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</si>
  <si>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</si>
  <si>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</si>
  <si>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</si>
  <si>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</si>
  <si>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</si>
  <si>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</si>
  <si>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</si>
  <si>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</si>
  <si>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</si>
  <si>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</si>
  <si>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</si>
  <si>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</si>
  <si>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</si>
  <si>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高齢化率</t>
  </si>
  <si>
    <t>０歳～１４歳</t>
  </si>
  <si>
    <t>１５歳～６４歳</t>
  </si>
  <si>
    <t>６５歳以上</t>
  </si>
  <si>
    <t>全体人口</t>
  </si>
  <si>
    <t>区分</t>
  </si>
  <si>
    <t>平均年齢</t>
  </si>
  <si>
    <t>人口、率、年齢</t>
  </si>
  <si>
    <t>住民基本台帳人口(地区別）</t>
  </si>
  <si>
    <t>※H24年７月９日から外国人世帯のみの世帯数を含む。</t>
  </si>
  <si>
    <t>※H24年７月９日から外国人人口を含む。</t>
  </si>
  <si>
    <t>平成27年1月31日現在</t>
  </si>
  <si>
    <t>平成27年3月31日現在</t>
  </si>
  <si>
    <t>平成27年2月28日現在</t>
  </si>
  <si>
    <t>平成27年4月30日現在</t>
  </si>
  <si>
    <t>平成27年5月31日現在</t>
  </si>
  <si>
    <t>平成27年6月30日現在</t>
  </si>
  <si>
    <t>平成27年7月31日現在</t>
  </si>
  <si>
    <t>平成27年8月31日現在</t>
  </si>
  <si>
    <t>平成27年9月30日現在</t>
  </si>
  <si>
    <t>平成27年10月31日現在</t>
  </si>
  <si>
    <t>平成27年11月30日現在</t>
  </si>
  <si>
    <t>平成27年12月31日現在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</si>
</sst>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dd\-mmm\-yy"/>
    <numFmt numFmtId="200" formatCode="0_ ;[Red]\-0\ "/>
    <numFmt numFmtId="201" formatCode="[$-411]g/&quot;標&quot;&quot;準&quot;"/>
    <numFmt numFmtId="202" formatCode="0.00_ "/>
    <numFmt numFmtId="203" formatCode="&quot;&quot;"/>
    <numFmt numFmtId="204" formatCode="0_);[Red]\(0\)"/>
    <numFmt numFmtId="205" formatCode="0_ "/>
    <numFmt numFmtId="206" formatCode="\(####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176" fontId="5" fillId="0" borderId="0" xfId="49" applyNumberFormat="1" applyFont="1" applyAlignment="1">
      <alignment horizontal="center" vertical="center"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2" xfId="49" applyFont="1" applyBorder="1" applyAlignment="1">
      <alignment horizontal="center"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6" fillId="0" borderId="26" xfId="49" applyFont="1" applyBorder="1" applyAlignment="1">
      <alignment horizontal="center" vertical="center"/>
    </xf>
    <xf numFmtId="38" fontId="6" fillId="0" borderId="27" xfId="49" applyFont="1" applyBorder="1" applyAlignment="1">
      <alignment horizontal="center" vertical="center"/>
    </xf>
    <xf numFmtId="38" fontId="6" fillId="0" borderId="28" xfId="49" applyFont="1" applyBorder="1" applyAlignment="1">
      <alignment horizontal="center" vertical="center"/>
    </xf>
    <xf numFmtId="38" fontId="6" fillId="0" borderId="29" xfId="49" applyFont="1" applyBorder="1" applyAlignment="1">
      <alignment horizontal="center" vertical="center"/>
    </xf>
    <xf numFmtId="38" fontId="5" fillId="0" borderId="30" xfId="49" applyFont="1" applyBorder="1" applyAlignment="1">
      <alignment vertical="center"/>
    </xf>
    <xf numFmtId="10" fontId="5" fillId="0" borderId="17" xfId="49" applyNumberFormat="1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10" fontId="5" fillId="0" borderId="21" xfId="49" applyNumberFormat="1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177" fontId="5" fillId="0" borderId="34" xfId="49" applyNumberFormat="1" applyFont="1" applyBorder="1" applyAlignment="1">
      <alignment vertical="center"/>
    </xf>
    <xf numFmtId="10" fontId="5" fillId="0" borderId="35" xfId="49" applyNumberFormat="1" applyFont="1" applyFill="1" applyBorder="1" applyAlignment="1">
      <alignment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/>
    </xf>
    <xf numFmtId="178" fontId="5" fillId="0" borderId="36" xfId="49" applyNumberFormat="1" applyFont="1" applyBorder="1" applyAlignment="1">
      <alignment/>
    </xf>
    <xf numFmtId="179" fontId="5" fillId="0" borderId="37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right"/>
    </xf>
    <xf numFmtId="38" fontId="5" fillId="0" borderId="38" xfId="49" applyFont="1" applyBorder="1" applyAlignment="1">
      <alignment horizontal="center" vertical="center"/>
    </xf>
    <xf numFmtId="38" fontId="5" fillId="0" borderId="39" xfId="49" applyFont="1" applyBorder="1" applyAlignment="1">
      <alignment horizontal="center" vertical="center"/>
    </xf>
    <xf numFmtId="40" fontId="5" fillId="0" borderId="40" xfId="49" applyNumberFormat="1" applyFont="1" applyBorder="1" applyAlignment="1">
      <alignment vertical="center"/>
    </xf>
    <xf numFmtId="38" fontId="5" fillId="0" borderId="41" xfId="49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/>
    </xf>
    <xf numFmtId="38" fontId="5" fillId="0" borderId="0" xfId="49" applyFont="1" applyFill="1" applyAlignment="1">
      <alignment vertical="center"/>
    </xf>
    <xf numFmtId="181" fontId="7" fillId="0" borderId="42" xfId="0" applyNumberFormat="1" applyFont="1" applyBorder="1" applyAlignment="1">
      <alignment horizontal="center"/>
    </xf>
    <xf numFmtId="181" fontId="7" fillId="0" borderId="43" xfId="0" applyNumberFormat="1" applyFont="1" applyBorder="1" applyAlignment="1">
      <alignment/>
    </xf>
    <xf numFmtId="181" fontId="7" fillId="0" borderId="44" xfId="0" applyNumberFormat="1" applyFont="1" applyBorder="1" applyAlignment="1">
      <alignment horizontal="center"/>
    </xf>
    <xf numFmtId="181" fontId="7" fillId="0" borderId="45" xfId="0" applyNumberFormat="1" applyFont="1" applyBorder="1" applyAlignment="1">
      <alignment/>
    </xf>
    <xf numFmtId="181" fontId="7" fillId="0" borderId="44" xfId="0" applyNumberFormat="1" applyFont="1" applyFill="1" applyBorder="1" applyAlignment="1">
      <alignment horizontal="center"/>
    </xf>
    <xf numFmtId="10" fontId="7" fillId="0" borderId="45" xfId="0" applyNumberFormat="1" applyFont="1" applyFill="1" applyBorder="1" applyAlignment="1">
      <alignment/>
    </xf>
    <xf numFmtId="38" fontId="5" fillId="0" borderId="0" xfId="49" applyFont="1" applyFill="1" applyBorder="1" applyAlignment="1">
      <alignment vertical="center"/>
    </xf>
    <xf numFmtId="181" fontId="10" fillId="0" borderId="0" xfId="63" applyNumberFormat="1" applyFont="1" applyFill="1" applyBorder="1" applyAlignment="1">
      <alignment/>
      <protection/>
    </xf>
    <xf numFmtId="38" fontId="5" fillId="0" borderId="46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5" fillId="0" borderId="47" xfId="49" applyFont="1" applyBorder="1" applyAlignment="1">
      <alignment horizontal="center" vertical="center"/>
    </xf>
    <xf numFmtId="38" fontId="5" fillId="0" borderId="48" xfId="49" applyFont="1" applyBorder="1" applyAlignment="1">
      <alignment horizontal="center" vertical="center"/>
    </xf>
    <xf numFmtId="178" fontId="5" fillId="0" borderId="49" xfId="0" applyNumberFormat="1" applyFont="1" applyBorder="1" applyAlignment="1">
      <alignment horizontal="left"/>
    </xf>
    <xf numFmtId="178" fontId="5" fillId="0" borderId="50" xfId="0" applyNumberFormat="1" applyFont="1" applyBorder="1" applyAlignment="1">
      <alignment horizontal="left"/>
    </xf>
    <xf numFmtId="38" fontId="3" fillId="0" borderId="0" xfId="49" applyFont="1" applyAlignment="1">
      <alignment horizontal="center" vertical="center"/>
    </xf>
    <xf numFmtId="176" fontId="5" fillId="0" borderId="51" xfId="49" applyNumberFormat="1" applyFont="1" applyBorder="1" applyAlignment="1">
      <alignment horizontal="right" vertical="center"/>
    </xf>
    <xf numFmtId="38" fontId="3" fillId="0" borderId="0" xfId="49" applyFont="1" applyAlignment="1">
      <alignment horizontal="left" vertical="center"/>
    </xf>
    <xf numFmtId="181" fontId="10" fillId="0" borderId="0" xfId="64" applyNumberFormat="1" applyFont="1" applyFill="1" applyBorder="1" applyAlignment="1">
      <alignment/>
      <protection/>
    </xf>
    <xf numFmtId="0" fontId="0" fillId="0" borderId="0" xfId="0" applyFill="1" applyBorder="1" applyAlignment="1">
      <alignment vertical="center"/>
    </xf>
    <xf numFmtId="38" fontId="5" fillId="0" borderId="52" xfId="49" applyFont="1" applyBorder="1" applyAlignment="1">
      <alignment horizontal="center" vertical="center"/>
    </xf>
    <xf numFmtId="38" fontId="5" fillId="0" borderId="53" xfId="49" applyFont="1" applyBorder="1" applyAlignment="1">
      <alignment horizontal="center" vertical="center"/>
    </xf>
    <xf numFmtId="38" fontId="5" fillId="0" borderId="54" xfId="49" applyFont="1" applyBorder="1" applyAlignment="1">
      <alignment horizontal="center" vertical="center"/>
    </xf>
    <xf numFmtId="178" fontId="5" fillId="0" borderId="49" xfId="0" applyNumberFormat="1" applyFont="1" applyBorder="1" applyAlignment="1">
      <alignment horizontal="center" vertical="center"/>
    </xf>
    <xf numFmtId="178" fontId="5" fillId="0" borderId="50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49" xfId="0" applyNumberFormat="1" applyFont="1" applyBorder="1" applyAlignment="1">
      <alignment horizontal="left"/>
    </xf>
    <xf numFmtId="178" fontId="5" fillId="0" borderId="50" xfId="0" applyNumberFormat="1" applyFont="1" applyBorder="1" applyAlignment="1">
      <alignment horizontal="left"/>
    </xf>
    <xf numFmtId="38" fontId="3" fillId="0" borderId="0" xfId="49" applyFont="1" applyAlignment="1">
      <alignment horizontal="center" vertical="center"/>
    </xf>
    <xf numFmtId="176" fontId="5" fillId="0" borderId="51" xfId="49" applyNumberFormat="1" applyFont="1" applyBorder="1" applyAlignment="1">
      <alignment horizontal="right" vertical="center"/>
    </xf>
    <xf numFmtId="38" fontId="3" fillId="0" borderId="0" xfId="49" applyFont="1" applyAlignment="1">
      <alignment horizontal="left" vertical="center"/>
    </xf>
    <xf numFmtId="38" fontId="5" fillId="0" borderId="47" xfId="49" applyFont="1" applyBorder="1" applyAlignment="1">
      <alignment horizontal="center" vertical="center"/>
    </xf>
    <xf numFmtId="38" fontId="5" fillId="0" borderId="48" xfId="49" applyFont="1" applyBorder="1" applyAlignment="1">
      <alignment horizontal="center" vertical="center"/>
    </xf>
    <xf numFmtId="38" fontId="5" fillId="0" borderId="34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55" xfId="49" applyFont="1" applyBorder="1" applyAlignment="1">
      <alignment vertical="center"/>
    </xf>
    <xf numFmtId="38" fontId="5" fillId="0" borderId="56" xfId="49" applyFont="1" applyBorder="1" applyAlignment="1">
      <alignment vertical="center"/>
    </xf>
    <xf numFmtId="38" fontId="6" fillId="0" borderId="57" xfId="49" applyFont="1" applyBorder="1" applyAlignment="1">
      <alignment horizontal="center" vertical="center"/>
    </xf>
    <xf numFmtId="38" fontId="5" fillId="0" borderId="58" xfId="49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0" fontId="0" fillId="0" borderId="25" xfId="0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平成24年4月（平成24年3月31日現在)" xfId="63"/>
    <cellStyle name="標準 2_平成24年4月（平成24年3月31日現在) 2" xfId="64"/>
    <cellStyle name="標準 3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F31" sqref="F31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70" t="s">
        <v>34</v>
      </c>
      <c r="B1" s="70"/>
      <c r="C1" s="70"/>
      <c r="D1" s="70"/>
      <c r="E1" s="70"/>
    </row>
    <row r="2" spans="4:6" ht="13.5">
      <c r="D2" s="71" t="s">
        <v>37</v>
      </c>
      <c r="E2" s="71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39270</v>
      </c>
      <c r="C4" s="9">
        <f>SUM(D4:E4)</f>
        <v>82244</v>
      </c>
      <c r="D4" s="9">
        <v>39127</v>
      </c>
      <c r="E4" s="10">
        <v>43117</v>
      </c>
    </row>
    <row r="5" spans="1:5" ht="18" customHeight="1">
      <c r="A5" s="11" t="s">
        <v>6</v>
      </c>
      <c r="B5" s="12">
        <v>1701</v>
      </c>
      <c r="C5" s="9">
        <f>SUM(D5:E5)</f>
        <v>3434</v>
      </c>
      <c r="D5" s="13">
        <v>1650</v>
      </c>
      <c r="E5" s="14">
        <v>1784</v>
      </c>
    </row>
    <row r="6" spans="1:5" ht="18" customHeight="1">
      <c r="A6" s="11" t="s">
        <v>7</v>
      </c>
      <c r="B6" s="12">
        <v>5859</v>
      </c>
      <c r="C6" s="9">
        <f>SUM(D6:E6)</f>
        <v>12688</v>
      </c>
      <c r="D6" s="13">
        <v>6031</v>
      </c>
      <c r="E6" s="14">
        <v>6657</v>
      </c>
    </row>
    <row r="7" spans="1:5" ht="18" customHeight="1" thickBot="1">
      <c r="A7" s="11" t="s">
        <v>8</v>
      </c>
      <c r="B7" s="12">
        <v>3171</v>
      </c>
      <c r="C7" s="9">
        <f>SUM(D7:E7)</f>
        <v>6970</v>
      </c>
      <c r="D7" s="13">
        <v>3284</v>
      </c>
      <c r="E7" s="14">
        <v>3686</v>
      </c>
    </row>
    <row r="8" spans="1:6" ht="19.5" customHeight="1" thickTop="1">
      <c r="A8" s="15" t="s">
        <v>9</v>
      </c>
      <c r="B8" s="16">
        <f>SUM(B4:B7)</f>
        <v>50001</v>
      </c>
      <c r="C8" s="17">
        <f>SUM(C4:C7)</f>
        <v>105336</v>
      </c>
      <c r="D8" s="17">
        <f>SUM(D4:D7)</f>
        <v>50092</v>
      </c>
      <c r="E8" s="17">
        <f>SUM(E4:E7)</f>
        <v>55244</v>
      </c>
      <c r="F8" s="18"/>
    </row>
    <row r="10" spans="1:5" ht="18.75" customHeight="1">
      <c r="A10" s="72" t="s">
        <v>10</v>
      </c>
      <c r="B10" s="72"/>
      <c r="C10" s="72"/>
      <c r="D10" s="72"/>
      <c r="E10" s="72"/>
    </row>
    <row r="11" ht="6" customHeight="1"/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3.5" customHeight="1" thickBot="1">
      <c r="A13" s="7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39270</v>
      </c>
      <c r="C14" s="23">
        <v>39307</v>
      </c>
      <c r="D14" s="8">
        <f>+B14-C14</f>
        <v>-37</v>
      </c>
      <c r="E14" s="24">
        <f>+D14/C14</f>
        <v>-0.0009413081639402651</v>
      </c>
    </row>
    <row r="15" spans="1:5" ht="13.5">
      <c r="A15" s="11" t="s">
        <v>6</v>
      </c>
      <c r="B15" s="23">
        <f>B5</f>
        <v>1701</v>
      </c>
      <c r="C15" s="23">
        <v>1700</v>
      </c>
      <c r="D15" s="12">
        <f>+B15-C15</f>
        <v>1</v>
      </c>
      <c r="E15" s="26">
        <f>+D15/C15</f>
        <v>0.000588235294117647</v>
      </c>
    </row>
    <row r="16" spans="1:5" ht="13.5">
      <c r="A16" s="11" t="s">
        <v>7</v>
      </c>
      <c r="B16" s="23">
        <f>B6</f>
        <v>5859</v>
      </c>
      <c r="C16" s="23">
        <v>5855</v>
      </c>
      <c r="D16" s="12">
        <f>+B16-C16</f>
        <v>4</v>
      </c>
      <c r="E16" s="26">
        <f>+D16/C16</f>
        <v>0.0006831767719897524</v>
      </c>
    </row>
    <row r="17" spans="1:5" ht="14.25" thickBot="1">
      <c r="A17" s="11" t="s">
        <v>8</v>
      </c>
      <c r="B17" s="23">
        <f>B7</f>
        <v>3171</v>
      </c>
      <c r="C17" s="23">
        <v>3171</v>
      </c>
      <c r="D17" s="12">
        <f>+B17-C17</f>
        <v>0</v>
      </c>
      <c r="E17" s="26">
        <f>+D17/C17</f>
        <v>0</v>
      </c>
    </row>
    <row r="18" spans="1:5" ht="14.25" thickTop="1">
      <c r="A18" s="15" t="s">
        <v>9</v>
      </c>
      <c r="B18" s="27">
        <f>SUM(B14:B17)</f>
        <v>50001</v>
      </c>
      <c r="C18" s="27">
        <f>SUM(C14:C17)</f>
        <v>50033</v>
      </c>
      <c r="D18" s="28">
        <f>SUM(D14:D17)</f>
        <v>-32</v>
      </c>
      <c r="E18" s="29">
        <f>+D18/C18</f>
        <v>-0.0006395778786001239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3.5" customHeight="1" thickBot="1">
      <c r="A22" s="7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82244</v>
      </c>
      <c r="C23" s="23">
        <v>82234</v>
      </c>
      <c r="D23" s="8">
        <f>+B23-C23</f>
        <v>10</v>
      </c>
      <c r="E23" s="24">
        <f>+D23/C23</f>
        <v>0.00012160420264124329</v>
      </c>
    </row>
    <row r="24" spans="1:5" ht="13.5">
      <c r="A24" s="11" t="s">
        <v>6</v>
      </c>
      <c r="B24" s="25">
        <f>+C5</f>
        <v>3434</v>
      </c>
      <c r="C24" s="25">
        <v>3433</v>
      </c>
      <c r="D24" s="8">
        <f>+B24-C24</f>
        <v>1</v>
      </c>
      <c r="E24" s="24">
        <f>+D24/C24</f>
        <v>0.00029129041654529564</v>
      </c>
    </row>
    <row r="25" spans="1:5" ht="13.5">
      <c r="A25" s="11" t="s">
        <v>7</v>
      </c>
      <c r="B25" s="25">
        <f>+C6</f>
        <v>12688</v>
      </c>
      <c r="C25" s="25">
        <v>12679</v>
      </c>
      <c r="D25" s="8">
        <f>+B25-C25</f>
        <v>9</v>
      </c>
      <c r="E25" s="24">
        <f>+D25/C25</f>
        <v>0.0007098351605016168</v>
      </c>
    </row>
    <row r="26" spans="1:5" ht="14.25" thickBot="1">
      <c r="A26" s="11" t="s">
        <v>8</v>
      </c>
      <c r="B26" s="25">
        <f>+C7</f>
        <v>6970</v>
      </c>
      <c r="C26" s="25">
        <v>6967</v>
      </c>
      <c r="D26" s="8">
        <f>+B26-C26</f>
        <v>3</v>
      </c>
      <c r="E26" s="24">
        <f>+D26/C26</f>
        <v>0.00043060140663126167</v>
      </c>
    </row>
    <row r="27" spans="1:5" ht="14.25" thickTop="1">
      <c r="A27" s="15" t="s">
        <v>9</v>
      </c>
      <c r="B27" s="27">
        <f>SUM(B23:B26)</f>
        <v>105336</v>
      </c>
      <c r="C27" s="27">
        <f>SUM(C23:C26)</f>
        <v>105313</v>
      </c>
      <c r="D27" s="28">
        <f>SUM(D23:D26)</f>
        <v>23</v>
      </c>
      <c r="E27" s="30">
        <f>+D27/C27</f>
        <v>0.0002183965892150067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92</v>
      </c>
      <c r="C32" s="32">
        <v>121</v>
      </c>
      <c r="D32" s="35">
        <f>B32-C32</f>
        <v>-29</v>
      </c>
    </row>
    <row r="33" spans="2:4" ht="14.25" thickBot="1">
      <c r="B33" s="65" t="s">
        <v>21</v>
      </c>
      <c r="C33" s="66"/>
      <c r="D33" s="67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275</v>
      </c>
      <c r="C35" s="33">
        <v>223</v>
      </c>
      <c r="D35" s="35">
        <f>B35-C35</f>
        <v>52</v>
      </c>
    </row>
    <row r="36" spans="2:4" ht="14.25" thickBot="1">
      <c r="B36" s="68" t="s">
        <v>24</v>
      </c>
      <c r="C36" s="69"/>
      <c r="D36" s="34">
        <f>D32+D35</f>
        <v>23</v>
      </c>
    </row>
    <row r="37" spans="2:4" ht="14.25" thickBot="1">
      <c r="B37" s="68" t="s">
        <v>25</v>
      </c>
      <c r="C37" s="69"/>
      <c r="D37" s="34">
        <v>-264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16352</v>
      </c>
    </row>
    <row r="42" spans="1:4" ht="13.5">
      <c r="A42" s="42"/>
      <c r="C42" s="45" t="s">
        <v>28</v>
      </c>
      <c r="D42" s="46">
        <v>61123</v>
      </c>
    </row>
    <row r="43" spans="3:4" ht="13.5">
      <c r="C43" s="45" t="s">
        <v>29</v>
      </c>
      <c r="D43" s="46">
        <v>27861</v>
      </c>
    </row>
    <row r="44" spans="3:4" ht="13.5">
      <c r="C44" s="47" t="s">
        <v>30</v>
      </c>
      <c r="D44" s="46">
        <f>SUM(D41:D43)</f>
        <v>105336</v>
      </c>
    </row>
    <row r="45" spans="3:4" ht="13.5">
      <c r="C45" s="47" t="s">
        <v>26</v>
      </c>
      <c r="D45" s="48">
        <v>0.2645</v>
      </c>
    </row>
    <row r="46" spans="3:4" ht="14.25" thickBot="1">
      <c r="C46" s="39" t="s">
        <v>32</v>
      </c>
      <c r="D46" s="38">
        <v>45.9113883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E37" sqref="E3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70" t="s">
        <v>34</v>
      </c>
      <c r="B1" s="70"/>
      <c r="C1" s="70"/>
      <c r="D1" s="70"/>
      <c r="E1" s="70"/>
    </row>
    <row r="2" spans="4:6" ht="13.5">
      <c r="D2" s="71" t="s">
        <v>46</v>
      </c>
      <c r="E2" s="71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39461</v>
      </c>
      <c r="C4" s="9">
        <f>SUM(D4:E4)</f>
        <v>82117</v>
      </c>
      <c r="D4" s="9">
        <v>39151</v>
      </c>
      <c r="E4" s="10">
        <v>42966</v>
      </c>
    </row>
    <row r="5" spans="1:5" ht="18" customHeight="1">
      <c r="A5" s="11" t="s">
        <v>6</v>
      </c>
      <c r="B5" s="12">
        <v>1698</v>
      </c>
      <c r="C5" s="9">
        <f>SUM(D5:E5)</f>
        <v>3386</v>
      </c>
      <c r="D5" s="13">
        <v>1628</v>
      </c>
      <c r="E5" s="14">
        <v>1758</v>
      </c>
    </row>
    <row r="6" spans="1:5" ht="18" customHeight="1">
      <c r="A6" s="11" t="s">
        <v>7</v>
      </c>
      <c r="B6" s="12">
        <v>5869</v>
      </c>
      <c r="C6" s="9">
        <f>SUM(D6:E6)</f>
        <v>12539</v>
      </c>
      <c r="D6" s="13">
        <v>5982</v>
      </c>
      <c r="E6" s="14">
        <v>6557</v>
      </c>
    </row>
    <row r="7" spans="1:5" ht="18" customHeight="1" thickBot="1">
      <c r="A7" s="11" t="s">
        <v>8</v>
      </c>
      <c r="B7" s="12">
        <v>3148</v>
      </c>
      <c r="C7" s="9">
        <f>SUM(D7:E7)</f>
        <v>6878</v>
      </c>
      <c r="D7" s="13">
        <v>3240</v>
      </c>
      <c r="E7" s="14">
        <v>3638</v>
      </c>
    </row>
    <row r="8" spans="1:6" ht="19.5" customHeight="1" thickTop="1">
      <c r="A8" s="15" t="s">
        <v>9</v>
      </c>
      <c r="B8" s="16">
        <f>SUM(B4:B7)</f>
        <v>50176</v>
      </c>
      <c r="C8" s="17">
        <f>SUM(C4:C7)</f>
        <v>104920</v>
      </c>
      <c r="D8" s="17">
        <f>SUM(D4:D7)</f>
        <v>50001</v>
      </c>
      <c r="E8" s="17">
        <f>SUM(E4:E7)</f>
        <v>54919</v>
      </c>
      <c r="F8" s="18"/>
    </row>
    <row r="10" spans="1:5" ht="18.75" customHeight="1">
      <c r="A10" s="72" t="s">
        <v>10</v>
      </c>
      <c r="B10" s="72"/>
      <c r="C10" s="72"/>
      <c r="D10" s="72"/>
      <c r="E10" s="72"/>
    </row>
    <row r="11" ht="6" customHeight="1"/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3.5" customHeight="1" thickBot="1">
      <c r="A13" s="7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39461</v>
      </c>
      <c r="C14" s="23">
        <v>39448</v>
      </c>
      <c r="D14" s="8">
        <f>+B14-C14</f>
        <v>13</v>
      </c>
      <c r="E14" s="24">
        <f>+D14/C14</f>
        <v>0.0003295477590752383</v>
      </c>
    </row>
    <row r="15" spans="1:5" ht="13.5">
      <c r="A15" s="11" t="s">
        <v>6</v>
      </c>
      <c r="B15" s="23">
        <f>B5</f>
        <v>1698</v>
      </c>
      <c r="C15" s="23">
        <v>1706</v>
      </c>
      <c r="D15" s="12">
        <f>+B15-C15</f>
        <v>-8</v>
      </c>
      <c r="E15" s="26">
        <f>+D15/C15</f>
        <v>-0.004689331770222743</v>
      </c>
    </row>
    <row r="16" spans="1:5" ht="13.5">
      <c r="A16" s="11" t="s">
        <v>7</v>
      </c>
      <c r="B16" s="23">
        <f>B6</f>
        <v>5869</v>
      </c>
      <c r="C16" s="23">
        <v>5862</v>
      </c>
      <c r="D16" s="12">
        <f>+B16-C16</f>
        <v>7</v>
      </c>
      <c r="E16" s="26">
        <f>+D16/C16</f>
        <v>0.001194131695667008</v>
      </c>
    </row>
    <row r="17" spans="1:5" ht="14.25" thickBot="1">
      <c r="A17" s="11" t="s">
        <v>8</v>
      </c>
      <c r="B17" s="23">
        <f>B7</f>
        <v>3148</v>
      </c>
      <c r="C17" s="23">
        <v>3144</v>
      </c>
      <c r="D17" s="12">
        <f>+B17-C17</f>
        <v>4</v>
      </c>
      <c r="E17" s="26">
        <f>+D17/C17</f>
        <v>0.001272264631043257</v>
      </c>
    </row>
    <row r="18" spans="1:5" ht="14.25" thickTop="1">
      <c r="A18" s="15" t="s">
        <v>9</v>
      </c>
      <c r="B18" s="27">
        <f>SUM(B14:B17)</f>
        <v>50176</v>
      </c>
      <c r="C18" s="52">
        <v>50160</v>
      </c>
      <c r="D18" s="51">
        <f>SUM(D14:D17)</f>
        <v>16</v>
      </c>
      <c r="E18" s="29">
        <f>+D18/C18</f>
        <v>0.0003189792663476874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3.5" customHeight="1" thickBot="1">
      <c r="A22" s="7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82117</v>
      </c>
      <c r="C23" s="23">
        <v>82097</v>
      </c>
      <c r="D23" s="8">
        <f>+B23-C23</f>
        <v>20</v>
      </c>
      <c r="E23" s="24">
        <f>+D23/C23</f>
        <v>0.0002436142611788494</v>
      </c>
    </row>
    <row r="24" spans="1:5" ht="13.5">
      <c r="A24" s="11" t="s">
        <v>6</v>
      </c>
      <c r="B24" s="25">
        <f>+C5</f>
        <v>3386</v>
      </c>
      <c r="C24" s="25">
        <v>3398</v>
      </c>
      <c r="D24" s="12">
        <f>+B24-C24</f>
        <v>-12</v>
      </c>
      <c r="E24" s="24">
        <f>+D24/C24</f>
        <v>-0.003531489111241907</v>
      </c>
    </row>
    <row r="25" spans="1:5" ht="13.5">
      <c r="A25" s="11" t="s">
        <v>7</v>
      </c>
      <c r="B25" s="25">
        <f>+C6</f>
        <v>12539</v>
      </c>
      <c r="C25" s="25">
        <v>12553</v>
      </c>
      <c r="D25" s="12">
        <f>+B25-C25</f>
        <v>-14</v>
      </c>
      <c r="E25" s="24">
        <f>+D25/C25</f>
        <v>-0.0011152712499004221</v>
      </c>
    </row>
    <row r="26" spans="1:5" ht="14.25" thickBot="1">
      <c r="A26" s="11" t="s">
        <v>8</v>
      </c>
      <c r="B26" s="25">
        <f>+C7</f>
        <v>6878</v>
      </c>
      <c r="C26" s="25">
        <v>6867</v>
      </c>
      <c r="D26" s="12">
        <f>+B26-C26</f>
        <v>11</v>
      </c>
      <c r="E26" s="24">
        <f>+D26/C26</f>
        <v>0.001601863987185088</v>
      </c>
    </row>
    <row r="27" spans="1:5" ht="14.25" thickTop="1">
      <c r="A27" s="15" t="s">
        <v>9</v>
      </c>
      <c r="B27" s="27">
        <f>SUM(B23:B26)</f>
        <v>104920</v>
      </c>
      <c r="C27" s="52">
        <v>104915</v>
      </c>
      <c r="D27" s="51">
        <f>SUM(D23:D26)</f>
        <v>5</v>
      </c>
      <c r="E27" s="30">
        <f>+D27/C27</f>
        <v>4.7657627603297905E-05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87</v>
      </c>
      <c r="C32" s="32">
        <v>92</v>
      </c>
      <c r="D32" s="35">
        <f>B32-C32</f>
        <v>-5</v>
      </c>
    </row>
    <row r="33" spans="2:4" ht="14.25" thickBot="1">
      <c r="B33" s="65" t="s">
        <v>21</v>
      </c>
      <c r="C33" s="66"/>
      <c r="D33" s="67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232</v>
      </c>
      <c r="C35" s="33">
        <v>222</v>
      </c>
      <c r="D35" s="35">
        <f>B35-C35</f>
        <v>10</v>
      </c>
    </row>
    <row r="36" spans="2:4" ht="14.25" thickBot="1">
      <c r="B36" s="68" t="s">
        <v>24</v>
      </c>
      <c r="C36" s="69"/>
      <c r="D36" s="34">
        <f>D32+D35</f>
        <v>5</v>
      </c>
    </row>
    <row r="37" spans="2:4" ht="14.25" thickBot="1">
      <c r="B37" s="68" t="s">
        <v>25</v>
      </c>
      <c r="C37" s="69"/>
      <c r="D37" s="34">
        <v>-411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16266</v>
      </c>
    </row>
    <row r="42" spans="1:4" ht="13.5">
      <c r="A42" s="42"/>
      <c r="C42" s="45" t="s">
        <v>28</v>
      </c>
      <c r="D42" s="46">
        <v>60445</v>
      </c>
    </row>
    <row r="43" spans="3:4" ht="13.5">
      <c r="C43" s="45" t="s">
        <v>29</v>
      </c>
      <c r="D43" s="46">
        <v>28209</v>
      </c>
    </row>
    <row r="44" spans="3:4" ht="13.5">
      <c r="C44" s="47" t="s">
        <v>30</v>
      </c>
      <c r="D44" s="46">
        <f>SUM(D41:D43)</f>
        <v>104920</v>
      </c>
    </row>
    <row r="45" spans="3:4" ht="13.5">
      <c r="C45" s="47" t="s">
        <v>26</v>
      </c>
      <c r="D45" s="48">
        <v>0.26886199008768585</v>
      </c>
    </row>
    <row r="46" spans="3:4" ht="14.25" thickBot="1">
      <c r="C46" s="39" t="s">
        <v>32</v>
      </c>
      <c r="D46" s="38">
        <v>46.09472931757529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PageLayoutView="0" workbookViewId="0" topLeftCell="A1">
      <selection activeCell="D37" sqref="D3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57" t="s">
        <v>34</v>
      </c>
      <c r="B1" s="57"/>
      <c r="C1" s="57"/>
      <c r="D1" s="57"/>
      <c r="E1" s="57"/>
    </row>
    <row r="2" spans="4:5" ht="13.5">
      <c r="D2" s="58"/>
      <c r="E2" s="58" t="s">
        <v>47</v>
      </c>
    </row>
    <row r="3" spans="1:5" ht="18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39473</v>
      </c>
      <c r="C4" s="9">
        <f>SUM(D4:E4)</f>
        <v>82161</v>
      </c>
      <c r="D4" s="9">
        <v>39169</v>
      </c>
      <c r="E4" s="10">
        <v>42992</v>
      </c>
    </row>
    <row r="5" spans="1:5" ht="18" customHeight="1">
      <c r="A5" s="11" t="s">
        <v>6</v>
      </c>
      <c r="B5" s="12">
        <v>1698</v>
      </c>
      <c r="C5" s="9">
        <f>SUM(D5:E5)</f>
        <v>3385</v>
      </c>
      <c r="D5" s="13">
        <v>1631</v>
      </c>
      <c r="E5" s="14">
        <v>1754</v>
      </c>
    </row>
    <row r="6" spans="1:5" ht="18" customHeight="1">
      <c r="A6" s="11" t="s">
        <v>7</v>
      </c>
      <c r="B6" s="12">
        <v>5866</v>
      </c>
      <c r="C6" s="9">
        <f>SUM(D6:E6)</f>
        <v>12526</v>
      </c>
      <c r="D6" s="13">
        <v>5981</v>
      </c>
      <c r="E6" s="14">
        <v>6545</v>
      </c>
    </row>
    <row r="7" spans="1:5" ht="18" customHeight="1" thickBot="1">
      <c r="A7" s="11" t="s">
        <v>8</v>
      </c>
      <c r="B7" s="12">
        <v>3146</v>
      </c>
      <c r="C7" s="9">
        <f>SUM(D7:E7)</f>
        <v>6871</v>
      </c>
      <c r="D7" s="13">
        <v>3241</v>
      </c>
      <c r="E7" s="14">
        <v>3630</v>
      </c>
    </row>
    <row r="8" spans="1:6" ht="18" customHeight="1" thickTop="1">
      <c r="A8" s="15" t="s">
        <v>9</v>
      </c>
      <c r="B8" s="16">
        <f>SUM(B4:B7)</f>
        <v>50183</v>
      </c>
      <c r="C8" s="17">
        <f>SUM(C4:C7)</f>
        <v>104943</v>
      </c>
      <c r="D8" s="17">
        <f>SUM(D4:D7)</f>
        <v>50022</v>
      </c>
      <c r="E8" s="17">
        <f>SUM(E4:E7)</f>
        <v>54921</v>
      </c>
      <c r="F8" s="82"/>
    </row>
    <row r="10" spans="1:5" ht="13.5">
      <c r="A10" s="59" t="s">
        <v>10</v>
      </c>
      <c r="B10" s="59"/>
      <c r="C10" s="59"/>
      <c r="D10" s="59"/>
      <c r="E10" s="59"/>
    </row>
    <row r="12" spans="1:5" ht="13.5">
      <c r="A12" s="53" t="s">
        <v>0</v>
      </c>
      <c r="B12" s="62" t="s">
        <v>11</v>
      </c>
      <c r="C12" s="63"/>
      <c r="D12" s="63"/>
      <c r="E12" s="64"/>
    </row>
    <row r="13" spans="1:5" ht="14.25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39473</v>
      </c>
      <c r="C14" s="23">
        <v>39461</v>
      </c>
      <c r="D14" s="8">
        <f>+B14-C14</f>
        <v>12</v>
      </c>
      <c r="E14" s="24">
        <f>+D14/C14</f>
        <v>0.00030409771673297687</v>
      </c>
    </row>
    <row r="15" spans="1:5" ht="13.5">
      <c r="A15" s="11" t="s">
        <v>6</v>
      </c>
      <c r="B15" s="23">
        <f>B5</f>
        <v>1698</v>
      </c>
      <c r="C15" s="23">
        <v>1698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5866</v>
      </c>
      <c r="C16" s="23">
        <v>5869</v>
      </c>
      <c r="D16" s="12">
        <f>+B16-C16</f>
        <v>-3</v>
      </c>
      <c r="E16" s="26">
        <f>+D16/C16</f>
        <v>-0.0005111603339580849</v>
      </c>
    </row>
    <row r="17" spans="1:5" ht="14.25" thickBot="1">
      <c r="A17" s="11" t="s">
        <v>8</v>
      </c>
      <c r="B17" s="23">
        <f>B7</f>
        <v>3146</v>
      </c>
      <c r="C17" s="23">
        <v>3148</v>
      </c>
      <c r="D17" s="12">
        <f>+B17-C17</f>
        <v>-2</v>
      </c>
      <c r="E17" s="26">
        <f>+D17/C17</f>
        <v>-0.0006353240152477764</v>
      </c>
    </row>
    <row r="18" spans="1:5" ht="14.25" thickTop="1">
      <c r="A18" s="15" t="s">
        <v>9</v>
      </c>
      <c r="B18" s="27">
        <f>SUM(B14:B17)</f>
        <v>50183</v>
      </c>
      <c r="C18" s="52">
        <v>50176</v>
      </c>
      <c r="D18" s="51">
        <f>SUM(D14:D17)</f>
        <v>7</v>
      </c>
      <c r="E18" s="29">
        <f>+D18/C18</f>
        <v>0.00013950892857142856</v>
      </c>
    </row>
    <row r="19" ht="13.5">
      <c r="B19" s="1" t="s">
        <v>35</v>
      </c>
    </row>
    <row r="21" spans="1:5" ht="13.5">
      <c r="A21" s="53" t="s">
        <v>0</v>
      </c>
      <c r="B21" s="62" t="s">
        <v>16</v>
      </c>
      <c r="C21" s="63"/>
      <c r="D21" s="63"/>
      <c r="E21" s="64"/>
    </row>
    <row r="22" spans="1:5" ht="14.25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82161</v>
      </c>
      <c r="C23" s="23">
        <v>82117</v>
      </c>
      <c r="D23" s="8">
        <f>+B23-C23</f>
        <v>44</v>
      </c>
      <c r="E23" s="24">
        <f>+D23/C23</f>
        <v>0.0005358208409951654</v>
      </c>
    </row>
    <row r="24" spans="1:5" ht="13.5">
      <c r="A24" s="11" t="s">
        <v>6</v>
      </c>
      <c r="B24" s="25">
        <f>+C5</f>
        <v>3385</v>
      </c>
      <c r="C24" s="25">
        <v>3386</v>
      </c>
      <c r="D24" s="12">
        <f>+B24-C24</f>
        <v>-1</v>
      </c>
      <c r="E24" s="24">
        <f>+D24/C24</f>
        <v>-0.00029533372711163615</v>
      </c>
    </row>
    <row r="25" spans="1:5" ht="13.5">
      <c r="A25" s="11" t="s">
        <v>7</v>
      </c>
      <c r="B25" s="25">
        <f>+C6</f>
        <v>12526</v>
      </c>
      <c r="C25" s="25">
        <v>12539</v>
      </c>
      <c r="D25" s="12">
        <f>+B25-C25</f>
        <v>-13</v>
      </c>
      <c r="E25" s="24">
        <f>+D25/C25</f>
        <v>-0.0010367652922880612</v>
      </c>
    </row>
    <row r="26" spans="1:5" ht="14.25" thickBot="1">
      <c r="A26" s="11" t="s">
        <v>8</v>
      </c>
      <c r="B26" s="25">
        <f>+C7</f>
        <v>6871</v>
      </c>
      <c r="C26" s="25">
        <v>6878</v>
      </c>
      <c r="D26" s="12">
        <f>+B26-C26</f>
        <v>-7</v>
      </c>
      <c r="E26" s="24">
        <f>+D26/C26</f>
        <v>-0.0010177377144518756</v>
      </c>
    </row>
    <row r="27" spans="1:5" ht="14.25" thickTop="1">
      <c r="A27" s="15" t="s">
        <v>9</v>
      </c>
      <c r="B27" s="27">
        <f>SUM(B23:B26)</f>
        <v>104943</v>
      </c>
      <c r="C27" s="52">
        <v>104920</v>
      </c>
      <c r="D27" s="51">
        <f>SUM(D23:D26)</f>
        <v>23</v>
      </c>
      <c r="E27" s="30">
        <f>+D27/C27</f>
        <v>0.00021921463972550515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92</v>
      </c>
      <c r="C32" s="32">
        <v>105</v>
      </c>
      <c r="D32" s="35">
        <f>B32-C32</f>
        <v>-13</v>
      </c>
    </row>
    <row r="33" spans="2:4" ht="14.25" thickBot="1">
      <c r="B33" s="65" t="s">
        <v>21</v>
      </c>
      <c r="C33" s="66"/>
      <c r="D33" s="67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228</v>
      </c>
      <c r="C35" s="33">
        <v>192</v>
      </c>
      <c r="D35" s="35">
        <f>B35-C35</f>
        <v>36</v>
      </c>
    </row>
    <row r="36" spans="2:4" ht="14.25" thickBot="1">
      <c r="B36" s="55" t="s">
        <v>24</v>
      </c>
      <c r="C36" s="56"/>
      <c r="D36" s="34">
        <f>D32+D35</f>
        <v>23</v>
      </c>
    </row>
    <row r="37" spans="2:4" ht="14.25" thickBot="1">
      <c r="B37" s="55" t="s">
        <v>25</v>
      </c>
      <c r="C37" s="56"/>
      <c r="D37" s="34">
        <v>-390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6" ht="14.25" thickTop="1">
      <c r="C41" s="43" t="s">
        <v>27</v>
      </c>
      <c r="D41" s="44">
        <v>16291</v>
      </c>
      <c r="F41" s="60"/>
    </row>
    <row r="42" spans="1:6" ht="13.5">
      <c r="A42" s="42"/>
      <c r="C42" s="45" t="s">
        <v>28</v>
      </c>
      <c r="D42" s="46">
        <v>60399</v>
      </c>
      <c r="F42" s="60"/>
    </row>
    <row r="43" spans="3:6" ht="13.5">
      <c r="C43" s="45" t="s">
        <v>29</v>
      </c>
      <c r="D43" s="46">
        <v>28253</v>
      </c>
      <c r="F43" s="60"/>
    </row>
    <row r="44" spans="3:6" ht="13.5">
      <c r="C44" s="47" t="s">
        <v>30</v>
      </c>
      <c r="D44" s="46">
        <f>SUM(D41:D43)</f>
        <v>104943</v>
      </c>
      <c r="F44" s="61"/>
    </row>
    <row r="45" spans="3:4" ht="13.5">
      <c r="C45" s="47" t="s">
        <v>26</v>
      </c>
      <c r="D45" s="48">
        <v>0.26922233974633847</v>
      </c>
    </row>
    <row r="46" spans="3:4" ht="14.25" thickBot="1">
      <c r="C46" s="39" t="s">
        <v>32</v>
      </c>
      <c r="D46" s="38">
        <v>46.08954861210371</v>
      </c>
    </row>
  </sheetData>
  <sheetProtection/>
  <mergeCells count="4">
    <mergeCell ref="B21:E21"/>
    <mergeCell ref="B30:D30"/>
    <mergeCell ref="B33:D33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="115" zoomScaleSheetLayoutView="115" zoomScalePageLayoutView="0" workbookViewId="0" topLeftCell="A1">
      <selection activeCell="I6" sqref="I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48</v>
      </c>
      <c r="E2" s="71"/>
    </row>
    <row r="3" spans="1:5" ht="14.25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4.25" thickTop="1">
      <c r="A4" s="7" t="s">
        <v>5</v>
      </c>
      <c r="B4" s="8">
        <v>39450</v>
      </c>
      <c r="C4" s="9">
        <f>SUM(D4:E4)</f>
        <v>82150</v>
      </c>
      <c r="D4" s="9">
        <v>39160</v>
      </c>
      <c r="E4" s="10">
        <v>42990</v>
      </c>
    </row>
    <row r="5" spans="1:5" ht="13.5">
      <c r="A5" s="11" t="s">
        <v>6</v>
      </c>
      <c r="B5" s="12">
        <v>1695</v>
      </c>
      <c r="C5" s="9">
        <f>SUM(D5:E5)</f>
        <v>3378</v>
      </c>
      <c r="D5" s="13">
        <v>1626</v>
      </c>
      <c r="E5" s="14">
        <v>1752</v>
      </c>
    </row>
    <row r="6" spans="1:5" ht="13.5">
      <c r="A6" s="11" t="s">
        <v>7</v>
      </c>
      <c r="B6" s="12">
        <v>5870</v>
      </c>
      <c r="C6" s="9">
        <f>SUM(D6:E6)</f>
        <v>12549</v>
      </c>
      <c r="D6" s="13">
        <v>5993</v>
      </c>
      <c r="E6" s="14">
        <v>6556</v>
      </c>
    </row>
    <row r="7" spans="1:5" ht="14.25" thickBot="1">
      <c r="A7" s="11" t="s">
        <v>8</v>
      </c>
      <c r="B7" s="12">
        <v>3143</v>
      </c>
      <c r="C7" s="9">
        <f>SUM(D7:E7)</f>
        <v>6872</v>
      </c>
      <c r="D7" s="13">
        <v>3239</v>
      </c>
      <c r="E7" s="14">
        <v>3633</v>
      </c>
    </row>
    <row r="8" spans="1:5" ht="14.25" thickTop="1">
      <c r="A8" s="15" t="s">
        <v>9</v>
      </c>
      <c r="B8" s="16">
        <f>SUM(B4:B7)</f>
        <v>50158</v>
      </c>
      <c r="C8" s="17">
        <f>SUM(C4:C7)</f>
        <v>104949</v>
      </c>
      <c r="D8" s="17">
        <f>SUM(D4:D7)</f>
        <v>50018</v>
      </c>
      <c r="E8" s="75">
        <f>SUM(E4:E7)</f>
        <v>54931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8">
        <v>39450</v>
      </c>
      <c r="C14" s="77">
        <v>39473</v>
      </c>
      <c r="D14" s="8">
        <f>B14-C14</f>
        <v>-23</v>
      </c>
      <c r="E14" s="24">
        <f>+D14/C14</f>
        <v>-0.0005826767663972842</v>
      </c>
    </row>
    <row r="15" spans="1:5" ht="13.5">
      <c r="A15" s="11" t="s">
        <v>6</v>
      </c>
      <c r="B15" s="12">
        <v>1695</v>
      </c>
      <c r="C15" s="77">
        <v>1698</v>
      </c>
      <c r="D15" s="12">
        <f>B15-C15</f>
        <v>-3</v>
      </c>
      <c r="E15" s="26">
        <f>+D15/C15</f>
        <v>-0.0017667844522968198</v>
      </c>
    </row>
    <row r="16" spans="1:5" ht="13.5">
      <c r="A16" s="11" t="s">
        <v>7</v>
      </c>
      <c r="B16" s="12">
        <v>5870</v>
      </c>
      <c r="C16" s="77">
        <v>5866</v>
      </c>
      <c r="D16" s="12">
        <f>B16-C16</f>
        <v>4</v>
      </c>
      <c r="E16" s="26">
        <f>+D16/C16</f>
        <v>0.0006818956699624957</v>
      </c>
    </row>
    <row r="17" spans="1:5" ht="14.25" thickBot="1">
      <c r="A17" s="11" t="s">
        <v>8</v>
      </c>
      <c r="B17" s="12">
        <v>3143</v>
      </c>
      <c r="C17" s="77">
        <v>3146</v>
      </c>
      <c r="D17" s="12">
        <f>B17-C17</f>
        <v>-3</v>
      </c>
      <c r="E17" s="26">
        <f>+D17/C17</f>
        <v>-0.0009535918626827717</v>
      </c>
    </row>
    <row r="18" spans="1:5" ht="14.25" thickTop="1">
      <c r="A18" s="15" t="s">
        <v>9</v>
      </c>
      <c r="B18" s="27">
        <f>SUM(B14:B17)</f>
        <v>50158</v>
      </c>
      <c r="C18" s="76">
        <v>50183</v>
      </c>
      <c r="D18" s="51">
        <f>SUM(D14:D17)</f>
        <v>-25</v>
      </c>
      <c r="E18" s="29">
        <f>+D18/C18</f>
        <v>-0.0004981766733754459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8">
        <v>82150</v>
      </c>
      <c r="C23" s="77">
        <v>82161</v>
      </c>
      <c r="D23" s="8">
        <f>B23-C23</f>
        <v>-11</v>
      </c>
      <c r="E23" s="24">
        <f>+D23/C23</f>
        <v>-0.00013388347269385718</v>
      </c>
    </row>
    <row r="24" spans="1:5" ht="13.5">
      <c r="A24" s="11" t="s">
        <v>6</v>
      </c>
      <c r="B24" s="12">
        <v>3378</v>
      </c>
      <c r="C24" s="77">
        <v>3385</v>
      </c>
      <c r="D24" s="12">
        <f>B24-C24</f>
        <v>-7</v>
      </c>
      <c r="E24" s="26">
        <f>+D24/C24</f>
        <v>-0.00206794682422452</v>
      </c>
    </row>
    <row r="25" spans="1:5" ht="13.5">
      <c r="A25" s="11" t="s">
        <v>7</v>
      </c>
      <c r="B25" s="12">
        <v>12549</v>
      </c>
      <c r="C25" s="77">
        <v>12526</v>
      </c>
      <c r="D25" s="12">
        <f>B25-C25</f>
        <v>23</v>
      </c>
      <c r="E25" s="26">
        <f>+D25/C25</f>
        <v>0.0018361807440523711</v>
      </c>
    </row>
    <row r="26" spans="1:5" ht="14.25" thickBot="1">
      <c r="A26" s="11" t="s">
        <v>8</v>
      </c>
      <c r="B26" s="12">
        <v>6872</v>
      </c>
      <c r="C26" s="77">
        <v>6871</v>
      </c>
      <c r="D26" s="12">
        <f>B26-C26</f>
        <v>1</v>
      </c>
      <c r="E26" s="26">
        <f>+D26/C26</f>
        <v>0.00014553922282055013</v>
      </c>
    </row>
    <row r="27" spans="1:5" ht="14.25" thickTop="1">
      <c r="A27" s="15" t="s">
        <v>9</v>
      </c>
      <c r="B27" s="27">
        <v>104949</v>
      </c>
      <c r="C27" s="76">
        <v>104943</v>
      </c>
      <c r="D27" s="51">
        <f>SUM(D23:D26)</f>
        <v>6</v>
      </c>
      <c r="E27" s="29">
        <f>+D27/C27</f>
        <v>5.717389439981704E-05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100</v>
      </c>
      <c r="C32" s="32">
        <v>119</v>
      </c>
      <c r="D32" s="35">
        <f>B32-C32</f>
        <v>-19</v>
      </c>
    </row>
    <row r="33" spans="2:4" ht="14.25" thickBot="1">
      <c r="B33" s="65" t="s">
        <v>21</v>
      </c>
      <c r="C33" s="66"/>
      <c r="D33" s="67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228</v>
      </c>
      <c r="C35" s="33">
        <v>203</v>
      </c>
      <c r="D35" s="35">
        <f>B35-C35</f>
        <v>25</v>
      </c>
    </row>
    <row r="36" spans="2:4" ht="14.25" thickBot="1">
      <c r="B36" s="68" t="s">
        <v>24</v>
      </c>
      <c r="C36" s="69"/>
      <c r="D36" s="34">
        <f>D32+D35</f>
        <v>6</v>
      </c>
    </row>
    <row r="37" spans="2:4" ht="14.25" thickBot="1">
      <c r="B37" s="68" t="s">
        <v>25</v>
      </c>
      <c r="C37" s="69"/>
      <c r="D37" s="34">
        <f>104949-105313</f>
        <v>-364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16296</v>
      </c>
    </row>
    <row r="42" spans="1:4" ht="13.5">
      <c r="A42" s="42"/>
      <c r="C42" s="45" t="s">
        <v>28</v>
      </c>
      <c r="D42" s="46">
        <v>60380</v>
      </c>
    </row>
    <row r="43" spans="3:4" ht="13.5">
      <c r="C43" s="45" t="s">
        <v>29</v>
      </c>
      <c r="D43" s="46">
        <v>28273</v>
      </c>
    </row>
    <row r="44" spans="3:4" ht="13.5">
      <c r="C44" s="47" t="s">
        <v>30</v>
      </c>
      <c r="D44" s="46">
        <f>SUM(D41:D43)</f>
        <v>104949</v>
      </c>
    </row>
    <row r="45" spans="3:4" ht="13.5">
      <c r="C45" s="47" t="s">
        <v>26</v>
      </c>
      <c r="D45" s="48">
        <v>0.2693975168891557</v>
      </c>
    </row>
    <row r="46" spans="3:4" ht="14.25" thickBot="1">
      <c r="C46" s="39" t="s">
        <v>32</v>
      </c>
      <c r="D46" s="38">
        <v>46.08954861210371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3" zoomScaleSheetLayoutView="113" zoomScalePageLayoutView="0" workbookViewId="0" topLeftCell="A13">
      <selection activeCell="D23" sqref="D23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48</v>
      </c>
      <c r="E2" s="71"/>
    </row>
    <row r="3" spans="1:5" ht="14.25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4.25" thickTop="1">
      <c r="A4" s="7" t="s">
        <v>5</v>
      </c>
      <c r="B4" s="8"/>
      <c r="C4" s="9">
        <f>SUM(D4:E4)</f>
        <v>0</v>
      </c>
      <c r="D4" s="9"/>
      <c r="E4" s="10"/>
    </row>
    <row r="5" spans="1:5" ht="13.5">
      <c r="A5" s="11" t="s">
        <v>6</v>
      </c>
      <c r="B5" s="12"/>
      <c r="C5" s="9">
        <f>SUM(D5:E5)</f>
        <v>0</v>
      </c>
      <c r="D5" s="13"/>
      <c r="E5" s="14"/>
    </row>
    <row r="6" spans="1:5" ht="13.5">
      <c r="A6" s="11" t="s">
        <v>7</v>
      </c>
      <c r="B6" s="12"/>
      <c r="C6" s="9">
        <f>SUM(D6:E6)</f>
        <v>0</v>
      </c>
      <c r="D6" s="13"/>
      <c r="E6" s="14"/>
    </row>
    <row r="7" spans="1:5" ht="14.25" thickBot="1">
      <c r="A7" s="11" t="s">
        <v>8</v>
      </c>
      <c r="B7" s="12"/>
      <c r="C7" s="9">
        <f>SUM(D7:E7)</f>
        <v>0</v>
      </c>
      <c r="D7" s="13"/>
      <c r="E7" s="14"/>
    </row>
    <row r="8" spans="1:5" ht="14.25" thickTop="1">
      <c r="A8" s="15" t="s">
        <v>9</v>
      </c>
      <c r="B8" s="16">
        <f>SUM(B4:B7)</f>
        <v>0</v>
      </c>
      <c r="C8" s="17">
        <f>SUM(C4:C7)</f>
        <v>0</v>
      </c>
      <c r="D8" s="17">
        <f>SUM(D4:D7)</f>
        <v>0</v>
      </c>
      <c r="E8" s="17">
        <f>SUM(E4:E7)</f>
        <v>0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78">
        <v>0</v>
      </c>
      <c r="C14" s="77"/>
      <c r="D14" s="8">
        <f>+B14-C14</f>
        <v>0</v>
      </c>
      <c r="E14" s="24" t="e">
        <v>#DIV/0!</v>
      </c>
    </row>
    <row r="15" spans="1:5" ht="13.5">
      <c r="A15" s="11" t="s">
        <v>6</v>
      </c>
      <c r="B15" s="8">
        <v>0</v>
      </c>
      <c r="C15" s="77"/>
      <c r="D15" s="12">
        <f>+B15-C15</f>
        <v>0</v>
      </c>
      <c r="E15" s="26" t="e">
        <v>#DIV/0!</v>
      </c>
    </row>
    <row r="16" spans="1:5" ht="13.5">
      <c r="A16" s="11" t="s">
        <v>7</v>
      </c>
      <c r="B16" s="8">
        <v>0</v>
      </c>
      <c r="C16" s="77"/>
      <c r="D16" s="12">
        <f>+B16-C16</f>
        <v>0</v>
      </c>
      <c r="E16" s="26" t="e">
        <v>#DIV/0!</v>
      </c>
    </row>
    <row r="17" spans="1:5" ht="14.25" thickBot="1">
      <c r="A17" s="11" t="s">
        <v>8</v>
      </c>
      <c r="B17" s="8">
        <v>0</v>
      </c>
      <c r="C17" s="77"/>
      <c r="D17" s="12">
        <f>+B17-C17</f>
        <v>0</v>
      </c>
      <c r="E17" s="26" t="e">
        <v>#DIV/0!</v>
      </c>
    </row>
    <row r="18" spans="1:5" ht="14.25" thickTop="1">
      <c r="A18" s="15" t="s">
        <v>9</v>
      </c>
      <c r="B18" s="27">
        <f>SUM(B14:B17)</f>
        <v>0</v>
      </c>
      <c r="C18" s="76">
        <f>SUM(C14:C17)</f>
        <v>0</v>
      </c>
      <c r="D18" s="51">
        <f>SUM(D14:D17)</f>
        <v>0</v>
      </c>
      <c r="E18" s="29" t="e">
        <f>+D18/C18</f>
        <v>#DIV/0!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21" t="s">
        <v>12</v>
      </c>
      <c r="C22" s="79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8">
        <v>0</v>
      </c>
      <c r="C23" s="77"/>
      <c r="D23" s="8">
        <f>+B23-C23</f>
        <v>0</v>
      </c>
      <c r="E23" s="24" t="e">
        <v>#DIV/0!</v>
      </c>
    </row>
    <row r="24" spans="1:5" ht="13.5">
      <c r="A24" s="11" t="s">
        <v>6</v>
      </c>
      <c r="B24" s="12">
        <v>0</v>
      </c>
      <c r="C24" s="80"/>
      <c r="D24" s="12">
        <f>+B24-C24</f>
        <v>0</v>
      </c>
      <c r="E24" s="24" t="e">
        <v>#DIV/0!</v>
      </c>
    </row>
    <row r="25" spans="1:5" ht="13.5">
      <c r="A25" s="11" t="s">
        <v>7</v>
      </c>
      <c r="B25" s="12">
        <v>0</v>
      </c>
      <c r="C25" s="80"/>
      <c r="D25" s="12">
        <f>+B25-C25</f>
        <v>0</v>
      </c>
      <c r="E25" s="24" t="e">
        <v>#DIV/0!</v>
      </c>
    </row>
    <row r="26" spans="1:5" ht="14.25" thickBot="1">
      <c r="A26" s="11" t="s">
        <v>8</v>
      </c>
      <c r="B26" s="81">
        <v>0</v>
      </c>
      <c r="C26" s="80"/>
      <c r="D26" s="12">
        <f>+B26-C26</f>
        <v>0</v>
      </c>
      <c r="E26" s="24" t="e">
        <v>#DIV/0!</v>
      </c>
    </row>
    <row r="27" spans="1:5" ht="14.25" thickTop="1">
      <c r="A27" s="15" t="s">
        <v>9</v>
      </c>
      <c r="B27" s="27">
        <f>SUM(B23:B26)</f>
        <v>0</v>
      </c>
      <c r="C27" s="76">
        <f>SUM(C23:C26)</f>
        <v>0</v>
      </c>
      <c r="D27" s="51">
        <f>SUM(D23:D26)</f>
        <v>0</v>
      </c>
      <c r="E27" s="29" t="e">
        <f>+D27/C27</f>
        <v>#DIV/0!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/>
      <c r="C32" s="32"/>
      <c r="D32" s="35">
        <f>B32-C32</f>
        <v>0</v>
      </c>
    </row>
    <row r="33" spans="2:4" ht="14.25" thickBot="1">
      <c r="B33" s="65" t="s">
        <v>21</v>
      </c>
      <c r="C33" s="66"/>
      <c r="D33" s="67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/>
      <c r="C35" s="33"/>
      <c r="D35" s="35">
        <f>B35-C35</f>
        <v>0</v>
      </c>
    </row>
    <row r="36" spans="2:4" ht="14.25" thickBot="1">
      <c r="B36" s="68" t="s">
        <v>24</v>
      </c>
      <c r="C36" s="69"/>
      <c r="D36" s="34">
        <f>D32+D35</f>
        <v>0</v>
      </c>
    </row>
    <row r="37" spans="2:4" ht="14.25" thickBot="1">
      <c r="B37" s="68" t="s">
        <v>25</v>
      </c>
      <c r="C37" s="69"/>
      <c r="D37" s="34"/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/>
    </row>
    <row r="42" spans="1:4" ht="13.5">
      <c r="A42" s="42"/>
      <c r="C42" s="45" t="s">
        <v>28</v>
      </c>
      <c r="D42" s="46"/>
    </row>
    <row r="43" spans="3:4" ht="13.5">
      <c r="C43" s="45" t="s">
        <v>29</v>
      </c>
      <c r="D43" s="46"/>
    </row>
    <row r="44" spans="3:4" ht="13.5">
      <c r="C44" s="47" t="s">
        <v>30</v>
      </c>
      <c r="D44" s="46">
        <f>SUM(D41:D43)</f>
        <v>0</v>
      </c>
    </row>
    <row r="45" spans="3:4" ht="13.5">
      <c r="C45" s="47" t="s">
        <v>26</v>
      </c>
      <c r="D45" s="48">
        <v>0.26922233974633847</v>
      </c>
    </row>
    <row r="46" spans="3:4" ht="14.25" thickBot="1">
      <c r="C46" s="39" t="s">
        <v>32</v>
      </c>
      <c r="D46" s="38">
        <v>46.08954861210371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F47" sqref="F4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70" t="s">
        <v>34</v>
      </c>
      <c r="B1" s="70"/>
      <c r="C1" s="70"/>
      <c r="D1" s="70"/>
      <c r="E1" s="70"/>
    </row>
    <row r="2" spans="4:6" ht="13.5">
      <c r="D2" s="71" t="s">
        <v>39</v>
      </c>
      <c r="E2" s="71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39231</v>
      </c>
      <c r="C4" s="9">
        <f>SUM(D4:E4)</f>
        <v>82218</v>
      </c>
      <c r="D4" s="9">
        <v>39121</v>
      </c>
      <c r="E4" s="10">
        <v>43097</v>
      </c>
    </row>
    <row r="5" spans="1:5" ht="18" customHeight="1">
      <c r="A5" s="11" t="s">
        <v>6</v>
      </c>
      <c r="B5" s="12">
        <v>1695</v>
      </c>
      <c r="C5" s="9">
        <f>SUM(D5:E5)</f>
        <v>3416</v>
      </c>
      <c r="D5" s="13">
        <v>1640</v>
      </c>
      <c r="E5" s="14">
        <v>1776</v>
      </c>
    </row>
    <row r="6" spans="1:5" ht="18" customHeight="1">
      <c r="A6" s="11" t="s">
        <v>7</v>
      </c>
      <c r="B6" s="12">
        <v>5864</v>
      </c>
      <c r="C6" s="9">
        <f>SUM(D6:E6)</f>
        <v>12695</v>
      </c>
      <c r="D6" s="13">
        <v>6035</v>
      </c>
      <c r="E6" s="14">
        <v>6660</v>
      </c>
    </row>
    <row r="7" spans="1:5" ht="18" customHeight="1" thickBot="1">
      <c r="A7" s="11" t="s">
        <v>8</v>
      </c>
      <c r="B7" s="12">
        <v>3167</v>
      </c>
      <c r="C7" s="9">
        <f>SUM(D7:E7)</f>
        <v>6967</v>
      </c>
      <c r="D7" s="13">
        <v>3277</v>
      </c>
      <c r="E7" s="14">
        <v>3690</v>
      </c>
    </row>
    <row r="8" spans="1:6" ht="19.5" customHeight="1" thickTop="1">
      <c r="A8" s="15" t="s">
        <v>9</v>
      </c>
      <c r="B8" s="16">
        <f>SUM(B4:B7)</f>
        <v>49957</v>
      </c>
      <c r="C8" s="17">
        <f>SUM(C4:C7)</f>
        <v>105296</v>
      </c>
      <c r="D8" s="17">
        <f>SUM(D4:D7)</f>
        <v>50073</v>
      </c>
      <c r="E8" s="17">
        <f>SUM(E4:E7)</f>
        <v>55223</v>
      </c>
      <c r="F8" s="18"/>
    </row>
    <row r="10" spans="1:5" ht="18.75" customHeight="1">
      <c r="A10" s="72" t="s">
        <v>10</v>
      </c>
      <c r="B10" s="72"/>
      <c r="C10" s="72"/>
      <c r="D10" s="72"/>
      <c r="E10" s="72"/>
    </row>
    <row r="11" ht="6" customHeight="1"/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3.5" customHeight="1" thickBot="1">
      <c r="A13" s="7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39231</v>
      </c>
      <c r="C14" s="23">
        <v>39270</v>
      </c>
      <c r="D14" s="8">
        <f>+B14-C14</f>
        <v>-39</v>
      </c>
      <c r="E14" s="24">
        <f>+D14/C14</f>
        <v>-0.0009931245225362872</v>
      </c>
    </row>
    <row r="15" spans="1:5" ht="13.5">
      <c r="A15" s="11" t="s">
        <v>6</v>
      </c>
      <c r="B15" s="23">
        <f>B5</f>
        <v>1695</v>
      </c>
      <c r="C15" s="23">
        <v>1701</v>
      </c>
      <c r="D15" s="12">
        <f>+B15-C15</f>
        <v>-6</v>
      </c>
      <c r="E15" s="26">
        <f>+D15/C15</f>
        <v>-0.003527336860670194</v>
      </c>
    </row>
    <row r="16" spans="1:5" ht="13.5">
      <c r="A16" s="11" t="s">
        <v>7</v>
      </c>
      <c r="B16" s="23">
        <f>B6</f>
        <v>5864</v>
      </c>
      <c r="C16" s="23">
        <v>5859</v>
      </c>
      <c r="D16" s="12">
        <f>+B16-C16</f>
        <v>5</v>
      </c>
      <c r="E16" s="26">
        <f>+D16/C16</f>
        <v>0.0008533879501621437</v>
      </c>
    </row>
    <row r="17" spans="1:5" ht="14.25" thickBot="1">
      <c r="A17" s="11" t="s">
        <v>8</v>
      </c>
      <c r="B17" s="23">
        <f>B7</f>
        <v>3167</v>
      </c>
      <c r="C17" s="23">
        <v>3171</v>
      </c>
      <c r="D17" s="12">
        <f>+B17-C17</f>
        <v>-4</v>
      </c>
      <c r="E17" s="26">
        <f>+D17/C17</f>
        <v>-0.001261431725007884</v>
      </c>
    </row>
    <row r="18" spans="1:5" ht="14.25" thickTop="1">
      <c r="A18" s="15" t="s">
        <v>9</v>
      </c>
      <c r="B18" s="27">
        <f>SUM(B14:B17)</f>
        <v>49957</v>
      </c>
      <c r="C18" s="27">
        <f>SUM(C14:C17)</f>
        <v>50001</v>
      </c>
      <c r="D18" s="28">
        <f>SUM(D14:D17)</f>
        <v>-44</v>
      </c>
      <c r="E18" s="29">
        <f>+D18/C18</f>
        <v>-0.000879982400351993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3.5" customHeight="1" thickBot="1">
      <c r="A22" s="7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82218</v>
      </c>
      <c r="C23" s="23">
        <v>82244</v>
      </c>
      <c r="D23" s="8">
        <f>+B23-C23</f>
        <v>-26</v>
      </c>
      <c r="E23" s="24">
        <f>+D23/C23</f>
        <v>-0.00031613248382860755</v>
      </c>
    </row>
    <row r="24" spans="1:5" ht="13.5">
      <c r="A24" s="11" t="s">
        <v>6</v>
      </c>
      <c r="B24" s="25">
        <f>+C5</f>
        <v>3416</v>
      </c>
      <c r="C24" s="25">
        <v>3434</v>
      </c>
      <c r="D24" s="12">
        <f>+B24-C24</f>
        <v>-18</v>
      </c>
      <c r="E24" s="24">
        <f>+D24/C24</f>
        <v>-0.0052417006406523005</v>
      </c>
    </row>
    <row r="25" spans="1:5" ht="13.5">
      <c r="A25" s="11" t="s">
        <v>7</v>
      </c>
      <c r="B25" s="25">
        <f>+C6</f>
        <v>12695</v>
      </c>
      <c r="C25" s="25">
        <v>12688</v>
      </c>
      <c r="D25" s="12">
        <f>+B25-C25</f>
        <v>7</v>
      </c>
      <c r="E25" s="24">
        <f>+D25/C25</f>
        <v>0.0005517023959646911</v>
      </c>
    </row>
    <row r="26" spans="1:5" ht="14.25" thickBot="1">
      <c r="A26" s="11" t="s">
        <v>8</v>
      </c>
      <c r="B26" s="25">
        <f>+C7</f>
        <v>6967</v>
      </c>
      <c r="C26" s="25">
        <v>6970</v>
      </c>
      <c r="D26" s="12">
        <f>+B26-C26</f>
        <v>-3</v>
      </c>
      <c r="E26" s="24">
        <f>+D26/C26</f>
        <v>-0.000430416068866571</v>
      </c>
    </row>
    <row r="27" spans="1:5" ht="14.25" thickTop="1">
      <c r="A27" s="15" t="s">
        <v>9</v>
      </c>
      <c r="B27" s="27">
        <f>SUM(B23:B26)</f>
        <v>105296</v>
      </c>
      <c r="C27" s="27">
        <f>SUM(C23:C26)</f>
        <v>105336</v>
      </c>
      <c r="D27" s="28">
        <f>SUM(D23:D26)</f>
        <v>-40</v>
      </c>
      <c r="E27" s="30">
        <f>+D27/C27</f>
        <v>-0.000379737221842485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87</v>
      </c>
      <c r="C32" s="32">
        <v>91</v>
      </c>
      <c r="D32" s="35">
        <f>B32-C32</f>
        <v>-4</v>
      </c>
    </row>
    <row r="33" spans="2:4" ht="14.25" thickBot="1">
      <c r="B33" s="65" t="s">
        <v>21</v>
      </c>
      <c r="C33" s="66"/>
      <c r="D33" s="67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253</v>
      </c>
      <c r="C35" s="33">
        <v>289</v>
      </c>
      <c r="D35" s="35">
        <f>B35-C35</f>
        <v>-36</v>
      </c>
    </row>
    <row r="36" spans="2:4" ht="14.25" thickBot="1">
      <c r="B36" s="68" t="s">
        <v>24</v>
      </c>
      <c r="C36" s="69"/>
      <c r="D36" s="34">
        <f>D32+D35</f>
        <v>-40</v>
      </c>
    </row>
    <row r="37" spans="2:4" ht="14.25" thickBot="1">
      <c r="B37" s="68" t="s">
        <v>25</v>
      </c>
      <c r="C37" s="69"/>
      <c r="D37" s="34">
        <v>-225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16337</v>
      </c>
    </row>
    <row r="42" spans="1:4" ht="13.5">
      <c r="A42" s="42"/>
      <c r="C42" s="45" t="s">
        <v>28</v>
      </c>
      <c r="D42" s="46">
        <v>61021</v>
      </c>
    </row>
    <row r="43" spans="3:4" ht="13.5">
      <c r="C43" s="45" t="s">
        <v>29</v>
      </c>
      <c r="D43" s="46">
        <v>27938</v>
      </c>
    </row>
    <row r="44" spans="3:4" ht="13.5">
      <c r="C44" s="47" t="s">
        <v>30</v>
      </c>
      <c r="D44" s="46">
        <f>SUM(D41:D43)</f>
        <v>105296</v>
      </c>
    </row>
    <row r="45" spans="3:4" ht="13.5">
      <c r="C45" s="47" t="s">
        <v>26</v>
      </c>
      <c r="D45" s="48">
        <v>0.2653</v>
      </c>
    </row>
    <row r="46" spans="3:4" ht="14.25" thickBot="1">
      <c r="C46" s="39" t="s">
        <v>32</v>
      </c>
      <c r="D46" s="38">
        <v>45.9354201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E47" sqref="E4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70" t="s">
        <v>34</v>
      </c>
      <c r="B1" s="70"/>
      <c r="C1" s="70"/>
      <c r="D1" s="70"/>
      <c r="E1" s="70"/>
    </row>
    <row r="2" spans="4:6" ht="13.5">
      <c r="D2" s="71" t="s">
        <v>38</v>
      </c>
      <c r="E2" s="71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38974</v>
      </c>
      <c r="C4" s="9">
        <f>SUM(D4:E4)</f>
        <v>81338</v>
      </c>
      <c r="D4" s="9">
        <v>38605</v>
      </c>
      <c r="E4" s="10">
        <v>42733</v>
      </c>
    </row>
    <row r="5" spans="1:5" ht="18" customHeight="1">
      <c r="A5" s="11" t="s">
        <v>6</v>
      </c>
      <c r="B5" s="12">
        <v>1698</v>
      </c>
      <c r="C5" s="9">
        <f>SUM(D5:E5)</f>
        <v>3407</v>
      </c>
      <c r="D5" s="13">
        <v>1634</v>
      </c>
      <c r="E5" s="14">
        <v>1773</v>
      </c>
    </row>
    <row r="6" spans="1:5" ht="18" customHeight="1">
      <c r="A6" s="11" t="s">
        <v>7</v>
      </c>
      <c r="B6" s="12">
        <v>5872</v>
      </c>
      <c r="C6" s="9">
        <f>SUM(D6:E6)</f>
        <v>12615</v>
      </c>
      <c r="D6" s="13">
        <v>5995</v>
      </c>
      <c r="E6" s="14">
        <v>6620</v>
      </c>
    </row>
    <row r="7" spans="1:5" ht="18" customHeight="1" thickBot="1">
      <c r="A7" s="11" t="s">
        <v>8</v>
      </c>
      <c r="B7" s="12">
        <v>3149</v>
      </c>
      <c r="C7" s="9">
        <f>SUM(D7:E7)</f>
        <v>6879</v>
      </c>
      <c r="D7" s="13">
        <v>3227</v>
      </c>
      <c r="E7" s="14">
        <v>3652</v>
      </c>
    </row>
    <row r="8" spans="1:6" ht="19.5" customHeight="1" thickTop="1">
      <c r="A8" s="15" t="s">
        <v>9</v>
      </c>
      <c r="B8" s="16">
        <f>SUM(B4:B7)</f>
        <v>49693</v>
      </c>
      <c r="C8" s="17">
        <f>SUM(C4:C7)</f>
        <v>104239</v>
      </c>
      <c r="D8" s="17">
        <f>SUM(D4:D7)</f>
        <v>49461</v>
      </c>
      <c r="E8" s="17">
        <f>SUM(E4:E7)</f>
        <v>54778</v>
      </c>
      <c r="F8" s="18"/>
    </row>
    <row r="10" spans="1:5" ht="18.75" customHeight="1">
      <c r="A10" s="72" t="s">
        <v>10</v>
      </c>
      <c r="B10" s="72"/>
      <c r="C10" s="72"/>
      <c r="D10" s="72"/>
      <c r="E10" s="72"/>
    </row>
    <row r="11" ht="6" customHeight="1"/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3.5" customHeight="1" thickBot="1">
      <c r="A13" s="7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38974</v>
      </c>
      <c r="C14" s="23">
        <v>39231</v>
      </c>
      <c r="D14" s="8">
        <f>+B14-C14</f>
        <v>-257</v>
      </c>
      <c r="E14" s="24">
        <f>+D14/C14</f>
        <v>-0.006550941857204761</v>
      </c>
    </row>
    <row r="15" spans="1:5" ht="13.5">
      <c r="A15" s="11" t="s">
        <v>6</v>
      </c>
      <c r="B15" s="23">
        <f>B5</f>
        <v>1698</v>
      </c>
      <c r="C15" s="23">
        <v>1695</v>
      </c>
      <c r="D15" s="12">
        <f>+B15-C15</f>
        <v>3</v>
      </c>
      <c r="E15" s="26">
        <f>+D15/C15</f>
        <v>0.0017699115044247787</v>
      </c>
    </row>
    <row r="16" spans="1:5" ht="13.5">
      <c r="A16" s="11" t="s">
        <v>7</v>
      </c>
      <c r="B16" s="23">
        <f>B6</f>
        <v>5872</v>
      </c>
      <c r="C16" s="23">
        <v>5864</v>
      </c>
      <c r="D16" s="12">
        <f>+B16-C16</f>
        <v>8</v>
      </c>
      <c r="E16" s="26">
        <f>+D16/C16</f>
        <v>0.001364256480218281</v>
      </c>
    </row>
    <row r="17" spans="1:5" ht="14.25" thickBot="1">
      <c r="A17" s="11" t="s">
        <v>8</v>
      </c>
      <c r="B17" s="23">
        <f>B7</f>
        <v>3149</v>
      </c>
      <c r="C17" s="23">
        <v>3167</v>
      </c>
      <c r="D17" s="12">
        <f>+B17-C17</f>
        <v>-18</v>
      </c>
      <c r="E17" s="26">
        <f>+D17/C17</f>
        <v>-0.005683612251341964</v>
      </c>
    </row>
    <row r="18" spans="1:5" ht="14.25" thickTop="1">
      <c r="A18" s="15" t="s">
        <v>9</v>
      </c>
      <c r="B18" s="27">
        <f>SUM(B14:B17)</f>
        <v>49693</v>
      </c>
      <c r="C18" s="27">
        <f>SUM(C14:C17)</f>
        <v>49957</v>
      </c>
      <c r="D18" s="28">
        <f>SUM(D14:D17)</f>
        <v>-264</v>
      </c>
      <c r="E18" s="29">
        <f>+D18/C18</f>
        <v>-0.005284544708449267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3.5" customHeight="1" thickBot="1">
      <c r="A22" s="7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81338</v>
      </c>
      <c r="C23" s="23">
        <v>82218</v>
      </c>
      <c r="D23" s="8">
        <f>+B23-C23</f>
        <v>-880</v>
      </c>
      <c r="E23" s="24">
        <f>+D23/C23</f>
        <v>-0.01070325232917366</v>
      </c>
    </row>
    <row r="24" spans="1:5" ht="13.5">
      <c r="A24" s="11" t="s">
        <v>6</v>
      </c>
      <c r="B24" s="25">
        <f>+C5</f>
        <v>3407</v>
      </c>
      <c r="C24" s="25">
        <v>3416</v>
      </c>
      <c r="D24" s="12">
        <f>+B24-C24</f>
        <v>-9</v>
      </c>
      <c r="E24" s="24">
        <f>+D24/C24</f>
        <v>-0.0026346604215456673</v>
      </c>
    </row>
    <row r="25" spans="1:5" ht="13.5">
      <c r="A25" s="11" t="s">
        <v>7</v>
      </c>
      <c r="B25" s="25">
        <f>+C6</f>
        <v>12615</v>
      </c>
      <c r="C25" s="25">
        <v>12695</v>
      </c>
      <c r="D25" s="12">
        <f>+B25-C25</f>
        <v>-80</v>
      </c>
      <c r="E25" s="24">
        <f>+D25/C25</f>
        <v>-0.006301693580149665</v>
      </c>
    </row>
    <row r="26" spans="1:5" ht="14.25" thickBot="1">
      <c r="A26" s="11" t="s">
        <v>8</v>
      </c>
      <c r="B26" s="25">
        <f>+C7</f>
        <v>6879</v>
      </c>
      <c r="C26" s="25">
        <v>6967</v>
      </c>
      <c r="D26" s="12">
        <f>+B26-C26</f>
        <v>-88</v>
      </c>
      <c r="E26" s="24">
        <f>+D26/C26</f>
        <v>-0.012630974594517008</v>
      </c>
    </row>
    <row r="27" spans="1:5" ht="14.25" thickTop="1">
      <c r="A27" s="15" t="s">
        <v>9</v>
      </c>
      <c r="B27" s="27">
        <f>SUM(B23:B26)</f>
        <v>104239</v>
      </c>
      <c r="C27" s="27">
        <f>SUM(C23:C26)</f>
        <v>105296</v>
      </c>
      <c r="D27" s="28">
        <f>SUM(D23:D26)</f>
        <v>-1057</v>
      </c>
      <c r="E27" s="30">
        <f>+D27/C27</f>
        <v>-0.010038368029174898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76</v>
      </c>
      <c r="C32" s="32">
        <v>112</v>
      </c>
      <c r="D32" s="35">
        <f>B32-C32</f>
        <v>-36</v>
      </c>
    </row>
    <row r="33" spans="2:4" ht="14.25" thickBot="1">
      <c r="B33" s="65" t="s">
        <v>21</v>
      </c>
      <c r="C33" s="66"/>
      <c r="D33" s="67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1086</v>
      </c>
      <c r="C35" s="33">
        <v>2107</v>
      </c>
      <c r="D35" s="35">
        <f>B35-C35</f>
        <v>-1021</v>
      </c>
    </row>
    <row r="36" spans="2:4" ht="14.25" thickBot="1">
      <c r="B36" s="68" t="s">
        <v>24</v>
      </c>
      <c r="C36" s="69"/>
      <c r="D36" s="34">
        <f>D32+D35</f>
        <v>-1057</v>
      </c>
    </row>
    <row r="37" spans="2:4" ht="14.25" thickBot="1">
      <c r="B37" s="68" t="s">
        <v>25</v>
      </c>
      <c r="C37" s="69"/>
      <c r="D37" s="34">
        <v>-114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16159</v>
      </c>
    </row>
    <row r="42" spans="1:4" ht="13.5">
      <c r="A42" s="42"/>
      <c r="C42" s="45" t="s">
        <v>28</v>
      </c>
      <c r="D42" s="46">
        <v>60123</v>
      </c>
    </row>
    <row r="43" spans="3:4" ht="13.5">
      <c r="C43" s="45" t="s">
        <v>29</v>
      </c>
      <c r="D43" s="46">
        <v>27957</v>
      </c>
    </row>
    <row r="44" spans="3:4" ht="13.5">
      <c r="C44" s="47" t="s">
        <v>30</v>
      </c>
      <c r="D44" s="46">
        <f>SUM(D41:D43)</f>
        <v>104239</v>
      </c>
    </row>
    <row r="45" spans="3:4" ht="13.5">
      <c r="C45" s="47" t="s">
        <v>26</v>
      </c>
      <c r="D45" s="48">
        <v>0.2682</v>
      </c>
    </row>
    <row r="46" spans="3:4" ht="14.25" thickBot="1">
      <c r="C46" s="39" t="s">
        <v>32</v>
      </c>
      <c r="D46" s="38">
        <v>46.150083</v>
      </c>
    </row>
  </sheetData>
  <sheetProtection/>
  <mergeCells count="11">
    <mergeCell ref="A1:E1"/>
    <mergeCell ref="D2:E2"/>
    <mergeCell ref="A10:E10"/>
    <mergeCell ref="A12:A13"/>
    <mergeCell ref="B12:E12"/>
    <mergeCell ref="A21:A22"/>
    <mergeCell ref="B21:E21"/>
    <mergeCell ref="B30:D30"/>
    <mergeCell ref="B33:D33"/>
    <mergeCell ref="B36:C36"/>
    <mergeCell ref="B37:C3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46" sqref="D4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70" t="s">
        <v>34</v>
      </c>
      <c r="B1" s="70"/>
      <c r="C1" s="70"/>
      <c r="D1" s="70"/>
      <c r="E1" s="70"/>
    </row>
    <row r="2" spans="4:6" ht="13.5">
      <c r="D2" s="71" t="s">
        <v>40</v>
      </c>
      <c r="E2" s="71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39316</v>
      </c>
      <c r="C4" s="9">
        <f>SUM(D4:E4)</f>
        <v>81835</v>
      </c>
      <c r="D4" s="9">
        <v>38936</v>
      </c>
      <c r="E4" s="10">
        <v>42899</v>
      </c>
    </row>
    <row r="5" spans="1:5" ht="18" customHeight="1">
      <c r="A5" s="11" t="s">
        <v>6</v>
      </c>
      <c r="B5" s="12">
        <v>1698</v>
      </c>
      <c r="C5" s="9">
        <f>SUM(D5:E5)</f>
        <v>3404</v>
      </c>
      <c r="D5" s="13">
        <v>1632</v>
      </c>
      <c r="E5" s="14">
        <v>1772</v>
      </c>
    </row>
    <row r="6" spans="1:5" ht="18" customHeight="1">
      <c r="A6" s="11" t="s">
        <v>7</v>
      </c>
      <c r="B6" s="12">
        <v>5873</v>
      </c>
      <c r="C6" s="9">
        <f>SUM(D6:E6)</f>
        <v>12599</v>
      </c>
      <c r="D6" s="13">
        <v>5997</v>
      </c>
      <c r="E6" s="14">
        <v>6602</v>
      </c>
    </row>
    <row r="7" spans="1:5" ht="18" customHeight="1" thickBot="1">
      <c r="A7" s="11" t="s">
        <v>8</v>
      </c>
      <c r="B7" s="12">
        <v>3147</v>
      </c>
      <c r="C7" s="9">
        <f>SUM(D7:E7)</f>
        <v>6870</v>
      </c>
      <c r="D7" s="13">
        <v>3225</v>
      </c>
      <c r="E7" s="14">
        <v>3645</v>
      </c>
    </row>
    <row r="8" spans="1:6" ht="19.5" customHeight="1" thickTop="1">
      <c r="A8" s="15" t="s">
        <v>9</v>
      </c>
      <c r="B8" s="16">
        <f>SUM(B4:B7)</f>
        <v>50034</v>
      </c>
      <c r="C8" s="17">
        <f>SUM(C4:C7)</f>
        <v>104708</v>
      </c>
      <c r="D8" s="17">
        <f>SUM(D4:D7)</f>
        <v>49790</v>
      </c>
      <c r="E8" s="17">
        <f>SUM(E4:E7)</f>
        <v>54918</v>
      </c>
      <c r="F8" s="18"/>
    </row>
    <row r="10" spans="1:5" ht="18.75" customHeight="1">
      <c r="A10" s="72" t="s">
        <v>10</v>
      </c>
      <c r="B10" s="72"/>
      <c r="C10" s="72"/>
      <c r="D10" s="72"/>
      <c r="E10" s="72"/>
    </row>
    <row r="11" ht="6" customHeight="1"/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3.5" customHeight="1" thickBot="1">
      <c r="A13" s="7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39316</v>
      </c>
      <c r="C14" s="23">
        <v>38974</v>
      </c>
      <c r="D14" s="8">
        <f>+B14-C14</f>
        <v>342</v>
      </c>
      <c r="E14" s="24">
        <f>+D14/C14</f>
        <v>0.008775080823112845</v>
      </c>
    </row>
    <row r="15" spans="1:5" ht="13.5">
      <c r="A15" s="11" t="s">
        <v>6</v>
      </c>
      <c r="B15" s="23">
        <f>B5</f>
        <v>1698</v>
      </c>
      <c r="C15" s="23">
        <v>1698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5873</v>
      </c>
      <c r="C16" s="23">
        <v>5872</v>
      </c>
      <c r="D16" s="12">
        <f>+B16-C16</f>
        <v>1</v>
      </c>
      <c r="E16" s="26">
        <f>+D16/C16</f>
        <v>0.00017029972752043596</v>
      </c>
    </row>
    <row r="17" spans="1:5" ht="14.25" thickBot="1">
      <c r="A17" s="11" t="s">
        <v>8</v>
      </c>
      <c r="B17" s="23">
        <f>B7</f>
        <v>3147</v>
      </c>
      <c r="C17" s="23">
        <v>3149</v>
      </c>
      <c r="D17" s="12">
        <f>+B17-C17</f>
        <v>-2</v>
      </c>
      <c r="E17" s="26">
        <f>+D17/C17</f>
        <v>-0.0006351222610352493</v>
      </c>
    </row>
    <row r="18" spans="1:5" ht="14.25" thickTop="1">
      <c r="A18" s="15" t="s">
        <v>9</v>
      </c>
      <c r="B18" s="27">
        <f>SUM(B14:B17)</f>
        <v>50034</v>
      </c>
      <c r="C18" s="27">
        <f>SUM(C14:C17)</f>
        <v>49693</v>
      </c>
      <c r="D18" s="28">
        <f>SUM(D14:D17)</f>
        <v>341</v>
      </c>
      <c r="E18" s="29">
        <f>+D18/C18</f>
        <v>0.006862133499688085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3.5" customHeight="1" thickBot="1">
      <c r="A22" s="7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81835</v>
      </c>
      <c r="C23" s="23">
        <v>81338</v>
      </c>
      <c r="D23" s="8">
        <f>+B23-C23</f>
        <v>497</v>
      </c>
      <c r="E23" s="24">
        <f>+D23/C23</f>
        <v>0.006110305146426025</v>
      </c>
    </row>
    <row r="24" spans="1:5" ht="13.5">
      <c r="A24" s="11" t="s">
        <v>6</v>
      </c>
      <c r="B24" s="25">
        <f>+C5</f>
        <v>3404</v>
      </c>
      <c r="C24" s="25">
        <v>3407</v>
      </c>
      <c r="D24" s="12">
        <f>+B24-C24</f>
        <v>-3</v>
      </c>
      <c r="E24" s="24">
        <f>+D24/C24</f>
        <v>-0.0008805400645729381</v>
      </c>
    </row>
    <row r="25" spans="1:5" ht="13.5">
      <c r="A25" s="11" t="s">
        <v>7</v>
      </c>
      <c r="B25" s="25">
        <f>+C6</f>
        <v>12599</v>
      </c>
      <c r="C25" s="25">
        <v>12615</v>
      </c>
      <c r="D25" s="12">
        <f>+B25-C25</f>
        <v>-16</v>
      </c>
      <c r="E25" s="24">
        <f>+D25/C25</f>
        <v>-0.0012683313515655964</v>
      </c>
    </row>
    <row r="26" spans="1:5" ht="14.25" thickBot="1">
      <c r="A26" s="11" t="s">
        <v>8</v>
      </c>
      <c r="B26" s="25">
        <f>+C7</f>
        <v>6870</v>
      </c>
      <c r="C26" s="25">
        <v>6879</v>
      </c>
      <c r="D26" s="12">
        <f>+B26-C26</f>
        <v>-9</v>
      </c>
      <c r="E26" s="24">
        <f>+D26/C26</f>
        <v>-0.0013083296990841692</v>
      </c>
    </row>
    <row r="27" spans="1:5" ht="14.25" thickTop="1">
      <c r="A27" s="15" t="s">
        <v>9</v>
      </c>
      <c r="B27" s="27">
        <f>SUM(B23:B26)</f>
        <v>104708</v>
      </c>
      <c r="C27" s="27">
        <f>SUM(C23:C26)</f>
        <v>104239</v>
      </c>
      <c r="D27" s="28">
        <f>SUM(D23:D26)</f>
        <v>469</v>
      </c>
      <c r="E27" s="30">
        <f>+D27/C27</f>
        <v>0.00449927570295187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73</v>
      </c>
      <c r="C32" s="32">
        <v>119</v>
      </c>
      <c r="D32" s="35">
        <f>B32-C32</f>
        <v>-46</v>
      </c>
    </row>
    <row r="33" spans="2:4" ht="14.25" thickBot="1">
      <c r="B33" s="65" t="s">
        <v>21</v>
      </c>
      <c r="C33" s="66"/>
      <c r="D33" s="67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1046</v>
      </c>
      <c r="C35" s="33">
        <v>531</v>
      </c>
      <c r="D35" s="35">
        <f>B35-C35</f>
        <v>515</v>
      </c>
    </row>
    <row r="36" spans="2:4" ht="14.25" thickBot="1">
      <c r="B36" s="68" t="s">
        <v>24</v>
      </c>
      <c r="C36" s="69"/>
      <c r="D36" s="34">
        <f>D32+D35</f>
        <v>469</v>
      </c>
    </row>
    <row r="37" spans="2:4" ht="14.25" thickBot="1">
      <c r="B37" s="68" t="s">
        <v>25</v>
      </c>
      <c r="C37" s="69"/>
      <c r="D37" s="34">
        <v>-214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16263</v>
      </c>
    </row>
    <row r="42" spans="1:4" ht="13.5">
      <c r="A42" s="42"/>
      <c r="C42" s="45" t="s">
        <v>28</v>
      </c>
      <c r="D42" s="46">
        <v>60474</v>
      </c>
    </row>
    <row r="43" spans="3:4" ht="13.5">
      <c r="C43" s="45" t="s">
        <v>29</v>
      </c>
      <c r="D43" s="46">
        <v>27971</v>
      </c>
    </row>
    <row r="44" spans="3:4" ht="13.5">
      <c r="C44" s="47" t="s">
        <v>30</v>
      </c>
      <c r="D44" s="46">
        <f>SUM(D41:D43)</f>
        <v>104708</v>
      </c>
    </row>
    <row r="45" spans="3:4" ht="13.5">
      <c r="C45" s="47" t="s">
        <v>26</v>
      </c>
      <c r="D45" s="48">
        <v>0.2671</v>
      </c>
    </row>
    <row r="46" spans="3:4" ht="14.25" thickBot="1">
      <c r="C46" s="39" t="s">
        <v>32</v>
      </c>
      <c r="D46" s="38">
        <v>46.1064007</v>
      </c>
    </row>
  </sheetData>
  <sheetProtection/>
  <mergeCells count="11">
    <mergeCell ref="A1:E1"/>
    <mergeCell ref="D2:E2"/>
    <mergeCell ref="A10:E10"/>
    <mergeCell ref="A12:A13"/>
    <mergeCell ref="B12:E12"/>
    <mergeCell ref="A21:A22"/>
    <mergeCell ref="B21:E21"/>
    <mergeCell ref="B30:D30"/>
    <mergeCell ref="B33:D33"/>
    <mergeCell ref="B36:C36"/>
    <mergeCell ref="B37:C3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C50" sqref="C50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70" t="s">
        <v>34</v>
      </c>
      <c r="B1" s="70"/>
      <c r="C1" s="70"/>
      <c r="D1" s="70"/>
      <c r="E1" s="70"/>
    </row>
    <row r="2" spans="4:6" ht="13.5">
      <c r="D2" s="71" t="s">
        <v>41</v>
      </c>
      <c r="E2" s="71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39338</v>
      </c>
      <c r="C4" s="9">
        <f>SUM(D4:E4)</f>
        <v>81877</v>
      </c>
      <c r="D4" s="9">
        <v>38970</v>
      </c>
      <c r="E4" s="10">
        <v>42907</v>
      </c>
    </row>
    <row r="5" spans="1:5" ht="18" customHeight="1">
      <c r="A5" s="11" t="s">
        <v>6</v>
      </c>
      <c r="B5" s="12">
        <v>1702</v>
      </c>
      <c r="C5" s="9">
        <f>SUM(D5:E5)</f>
        <v>3405</v>
      </c>
      <c r="D5" s="13">
        <v>1629</v>
      </c>
      <c r="E5" s="14">
        <v>1776</v>
      </c>
    </row>
    <row r="6" spans="1:5" ht="18" customHeight="1">
      <c r="A6" s="11" t="s">
        <v>7</v>
      </c>
      <c r="B6" s="12">
        <v>5866</v>
      </c>
      <c r="C6" s="9">
        <f>SUM(D6:E6)</f>
        <v>12589</v>
      </c>
      <c r="D6" s="13">
        <v>5987</v>
      </c>
      <c r="E6" s="14">
        <v>6602</v>
      </c>
    </row>
    <row r="7" spans="1:5" ht="18" customHeight="1" thickBot="1">
      <c r="A7" s="11" t="s">
        <v>8</v>
      </c>
      <c r="B7" s="12">
        <v>3143</v>
      </c>
      <c r="C7" s="9">
        <f>SUM(D7:E7)</f>
        <v>6866</v>
      </c>
      <c r="D7" s="13">
        <v>3227</v>
      </c>
      <c r="E7" s="14">
        <v>3639</v>
      </c>
    </row>
    <row r="8" spans="1:6" ht="19.5" customHeight="1" thickTop="1">
      <c r="A8" s="15" t="s">
        <v>9</v>
      </c>
      <c r="B8" s="16">
        <f>SUM(B4:B7)</f>
        <v>50049</v>
      </c>
      <c r="C8" s="17">
        <f>SUM(C4:C7)</f>
        <v>104737</v>
      </c>
      <c r="D8" s="17">
        <f>SUM(D4:D7)</f>
        <v>49813</v>
      </c>
      <c r="E8" s="17">
        <f>SUM(E4:E7)</f>
        <v>54924</v>
      </c>
      <c r="F8" s="18"/>
    </row>
    <row r="10" spans="1:5" ht="18.75" customHeight="1">
      <c r="A10" s="72" t="s">
        <v>10</v>
      </c>
      <c r="B10" s="72"/>
      <c r="C10" s="72"/>
      <c r="D10" s="72"/>
      <c r="E10" s="72"/>
    </row>
    <row r="11" ht="6" customHeight="1"/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3.5" customHeight="1" thickBot="1">
      <c r="A13" s="7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39338</v>
      </c>
      <c r="C14" s="23">
        <v>39316</v>
      </c>
      <c r="D14" s="8">
        <f>+B14-C14</f>
        <v>22</v>
      </c>
      <c r="E14" s="24">
        <f>+D14/C14</f>
        <v>0.0005595686234611863</v>
      </c>
    </row>
    <row r="15" spans="1:5" ht="13.5">
      <c r="A15" s="11" t="s">
        <v>6</v>
      </c>
      <c r="B15" s="23">
        <f>B5</f>
        <v>1702</v>
      </c>
      <c r="C15" s="23">
        <v>1698</v>
      </c>
      <c r="D15" s="12">
        <f>+B15-C15</f>
        <v>4</v>
      </c>
      <c r="E15" s="26">
        <f>+D15/C15</f>
        <v>0.002355712603062426</v>
      </c>
    </row>
    <row r="16" spans="1:5" ht="13.5">
      <c r="A16" s="11" t="s">
        <v>7</v>
      </c>
      <c r="B16" s="23">
        <f>B6</f>
        <v>5866</v>
      </c>
      <c r="C16" s="23">
        <v>5873</v>
      </c>
      <c r="D16" s="12">
        <f>+B16-C16</f>
        <v>-7</v>
      </c>
      <c r="E16" s="26">
        <f>+D16/C16</f>
        <v>-0.0011918951132300357</v>
      </c>
    </row>
    <row r="17" spans="1:5" ht="14.25" thickBot="1">
      <c r="A17" s="11" t="s">
        <v>8</v>
      </c>
      <c r="B17" s="23">
        <f>B7</f>
        <v>3143</v>
      </c>
      <c r="C17" s="23">
        <v>3147</v>
      </c>
      <c r="D17" s="12">
        <f>+B17-C17</f>
        <v>-4</v>
      </c>
      <c r="E17" s="26">
        <f>+D17/C17</f>
        <v>-0.001271051795360661</v>
      </c>
    </row>
    <row r="18" spans="1:5" ht="14.25" thickTop="1">
      <c r="A18" s="15" t="s">
        <v>9</v>
      </c>
      <c r="B18" s="27">
        <f>SUM(B14:B17)</f>
        <v>50049</v>
      </c>
      <c r="C18" s="27">
        <f>SUM(C14:C17)</f>
        <v>50034</v>
      </c>
      <c r="D18" s="28">
        <f>SUM(D14:D17)</f>
        <v>15</v>
      </c>
      <c r="E18" s="29">
        <f>+D18/C18</f>
        <v>0.0002997961386257345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3.5" customHeight="1" thickBot="1">
      <c r="A22" s="7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81877</v>
      </c>
      <c r="C23" s="23">
        <v>81835</v>
      </c>
      <c r="D23" s="8">
        <f>+B23-C23</f>
        <v>42</v>
      </c>
      <c r="E23" s="24">
        <f>+D23/C23</f>
        <v>0.000513227836500275</v>
      </c>
    </row>
    <row r="24" spans="1:5" ht="13.5">
      <c r="A24" s="11" t="s">
        <v>6</v>
      </c>
      <c r="B24" s="25">
        <f>+C5</f>
        <v>3405</v>
      </c>
      <c r="C24" s="25">
        <v>3404</v>
      </c>
      <c r="D24" s="12">
        <f>+B24-C24</f>
        <v>1</v>
      </c>
      <c r="E24" s="24">
        <f>+D24/C24</f>
        <v>0.0002937720329024677</v>
      </c>
    </row>
    <row r="25" spans="1:5" ht="13.5">
      <c r="A25" s="11" t="s">
        <v>7</v>
      </c>
      <c r="B25" s="25">
        <f>+C6</f>
        <v>12589</v>
      </c>
      <c r="C25" s="25">
        <v>12599</v>
      </c>
      <c r="D25" s="12">
        <f>+B25-C25</f>
        <v>-10</v>
      </c>
      <c r="E25" s="24">
        <f>+D25/C25</f>
        <v>-0.0007937137868084769</v>
      </c>
    </row>
    <row r="26" spans="1:5" ht="14.25" thickBot="1">
      <c r="A26" s="11" t="s">
        <v>8</v>
      </c>
      <c r="B26" s="25">
        <f>+C7</f>
        <v>6866</v>
      </c>
      <c r="C26" s="25">
        <v>6870</v>
      </c>
      <c r="D26" s="12">
        <f>+B26-C26</f>
        <v>-4</v>
      </c>
      <c r="E26" s="24">
        <f>+D26/C26</f>
        <v>-0.0005822416302765648</v>
      </c>
    </row>
    <row r="27" spans="1:5" ht="14.25" thickTop="1">
      <c r="A27" s="15" t="s">
        <v>9</v>
      </c>
      <c r="B27" s="27">
        <f>SUM(B23:B26)</f>
        <v>104737</v>
      </c>
      <c r="C27" s="27">
        <f>SUM(C23:C26)</f>
        <v>104708</v>
      </c>
      <c r="D27" s="28">
        <f>SUM(D23:D26)</f>
        <v>29</v>
      </c>
      <c r="E27" s="30">
        <f>+D27/C27</f>
        <v>0.00027696069068266035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92</v>
      </c>
      <c r="C32" s="32">
        <v>99</v>
      </c>
      <c r="D32" s="35">
        <f>B32-C32</f>
        <v>-7</v>
      </c>
    </row>
    <row r="33" spans="2:4" ht="14.25" thickBot="1">
      <c r="B33" s="65" t="s">
        <v>21</v>
      </c>
      <c r="C33" s="66"/>
      <c r="D33" s="67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247</v>
      </c>
      <c r="C35" s="33">
        <v>211</v>
      </c>
      <c r="D35" s="35">
        <f>B35-C35</f>
        <v>36</v>
      </c>
    </row>
    <row r="36" spans="2:4" ht="14.25" thickBot="1">
      <c r="B36" s="68" t="s">
        <v>24</v>
      </c>
      <c r="C36" s="69"/>
      <c r="D36" s="34">
        <f>D32+D35</f>
        <v>29</v>
      </c>
    </row>
    <row r="37" spans="2:4" ht="14.25" thickBot="1">
      <c r="B37" s="68" t="s">
        <v>25</v>
      </c>
      <c r="C37" s="69"/>
      <c r="D37" s="34">
        <v>-181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16273</v>
      </c>
    </row>
    <row r="42" spans="1:4" ht="13.5">
      <c r="A42" s="42"/>
      <c r="C42" s="45" t="s">
        <v>28</v>
      </c>
      <c r="D42" s="46">
        <v>60470</v>
      </c>
    </row>
    <row r="43" spans="3:4" ht="13.5">
      <c r="C43" s="45" t="s">
        <v>29</v>
      </c>
      <c r="D43" s="46">
        <v>27994</v>
      </c>
    </row>
    <row r="44" spans="3:4" ht="13.5">
      <c r="C44" s="47" t="s">
        <v>30</v>
      </c>
      <c r="D44" s="46">
        <f>SUM(D41:D43)</f>
        <v>104737</v>
      </c>
    </row>
    <row r="45" spans="3:4" ht="13.5">
      <c r="C45" s="47" t="s">
        <v>26</v>
      </c>
      <c r="D45" s="48">
        <v>0.2673</v>
      </c>
    </row>
    <row r="46" spans="3:4" ht="14.25" thickBot="1">
      <c r="C46" s="39" t="s">
        <v>32</v>
      </c>
      <c r="D46" s="38">
        <v>46.1091448</v>
      </c>
    </row>
  </sheetData>
  <sheetProtection/>
  <mergeCells count="11"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="115" zoomScaleNormal="115" zoomScaleSheetLayoutView="100" zoomScalePageLayoutView="0" workbookViewId="0" topLeftCell="A1">
      <selection activeCell="J32" sqref="J32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70" t="s">
        <v>34</v>
      </c>
      <c r="B1" s="70"/>
      <c r="C1" s="70"/>
      <c r="D1" s="70"/>
      <c r="E1" s="70"/>
    </row>
    <row r="2" spans="4:6" ht="13.5">
      <c r="D2" s="71" t="s">
        <v>42</v>
      </c>
      <c r="E2" s="71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39348</v>
      </c>
      <c r="C4" s="9">
        <f>SUM(D4:E4)</f>
        <v>81928</v>
      </c>
      <c r="D4" s="9">
        <v>39002</v>
      </c>
      <c r="E4" s="10">
        <v>42926</v>
      </c>
    </row>
    <row r="5" spans="1:5" ht="18" customHeight="1">
      <c r="A5" s="11" t="s">
        <v>6</v>
      </c>
      <c r="B5" s="12">
        <v>1701</v>
      </c>
      <c r="C5" s="9">
        <f>SUM(D5:E5)</f>
        <v>3399</v>
      </c>
      <c r="D5" s="13">
        <v>1632</v>
      </c>
      <c r="E5" s="14">
        <v>1767</v>
      </c>
    </row>
    <row r="6" spans="1:5" ht="18" customHeight="1">
      <c r="A6" s="11" t="s">
        <v>7</v>
      </c>
      <c r="B6" s="12">
        <v>5862</v>
      </c>
      <c r="C6" s="9">
        <f>SUM(D6:E6)</f>
        <v>12572</v>
      </c>
      <c r="D6" s="13">
        <v>5992</v>
      </c>
      <c r="E6" s="14">
        <v>6580</v>
      </c>
    </row>
    <row r="7" spans="1:5" ht="18" customHeight="1" thickBot="1">
      <c r="A7" s="11" t="s">
        <v>8</v>
      </c>
      <c r="B7" s="12">
        <v>3138</v>
      </c>
      <c r="C7" s="9">
        <f>SUM(D7:E7)</f>
        <v>6850</v>
      </c>
      <c r="D7" s="13">
        <v>3221</v>
      </c>
      <c r="E7" s="14">
        <v>3629</v>
      </c>
    </row>
    <row r="8" spans="1:6" ht="19.5" customHeight="1" thickTop="1">
      <c r="A8" s="15" t="s">
        <v>9</v>
      </c>
      <c r="B8" s="16">
        <f>SUM(B4:B7)</f>
        <v>50049</v>
      </c>
      <c r="C8" s="17">
        <f>SUM(C4:C7)</f>
        <v>104749</v>
      </c>
      <c r="D8" s="17">
        <f>SUM(D4:D7)</f>
        <v>49847</v>
      </c>
      <c r="E8" s="17">
        <f>SUM(E4:E7)</f>
        <v>54902</v>
      </c>
      <c r="F8" s="18"/>
    </row>
    <row r="10" spans="1:5" ht="18.75" customHeight="1">
      <c r="A10" s="72" t="s">
        <v>10</v>
      </c>
      <c r="B10" s="72"/>
      <c r="C10" s="72"/>
      <c r="D10" s="72"/>
      <c r="E10" s="72"/>
    </row>
    <row r="11" ht="6" customHeight="1"/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3.5" customHeight="1" thickBot="1">
      <c r="A13" s="7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39348</v>
      </c>
      <c r="C14" s="23">
        <v>39338</v>
      </c>
      <c r="D14" s="8">
        <f>+B14-C14</f>
        <v>10</v>
      </c>
      <c r="E14" s="24">
        <f>+D14/C14</f>
        <v>0.00025420712796786824</v>
      </c>
    </row>
    <row r="15" spans="1:5" ht="13.5">
      <c r="A15" s="11" t="s">
        <v>6</v>
      </c>
      <c r="B15" s="23">
        <f>B5</f>
        <v>1701</v>
      </c>
      <c r="C15" s="23">
        <v>1702</v>
      </c>
      <c r="D15" s="12">
        <f>+B15-C15</f>
        <v>-1</v>
      </c>
      <c r="E15" s="26">
        <f>+D15/C15</f>
        <v>-0.0005875440658049354</v>
      </c>
    </row>
    <row r="16" spans="1:5" ht="13.5">
      <c r="A16" s="11" t="s">
        <v>7</v>
      </c>
      <c r="B16" s="23">
        <f>B6</f>
        <v>5862</v>
      </c>
      <c r="C16" s="23">
        <v>5866</v>
      </c>
      <c r="D16" s="12">
        <f>+B16-C16</f>
        <v>-4</v>
      </c>
      <c r="E16" s="26">
        <f>+D16/C16</f>
        <v>-0.0006818956699624957</v>
      </c>
    </row>
    <row r="17" spans="1:5" ht="14.25" thickBot="1">
      <c r="A17" s="11" t="s">
        <v>8</v>
      </c>
      <c r="B17" s="23">
        <f>B7</f>
        <v>3138</v>
      </c>
      <c r="C17" s="23">
        <v>3143</v>
      </c>
      <c r="D17" s="12">
        <f>+B17-C17</f>
        <v>-5</v>
      </c>
      <c r="E17" s="26">
        <f>+D17/C17</f>
        <v>-0.001590836780146357</v>
      </c>
    </row>
    <row r="18" spans="1:5" ht="14.25" thickTop="1">
      <c r="A18" s="15" t="s">
        <v>9</v>
      </c>
      <c r="B18" s="27">
        <f>SUM(B14:B17)</f>
        <v>50049</v>
      </c>
      <c r="C18" s="27">
        <v>50049</v>
      </c>
      <c r="D18" s="28">
        <f>SUM(D14:D17)</f>
        <v>0</v>
      </c>
      <c r="E18" s="29">
        <f>+D18/C18</f>
        <v>0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3.5" customHeight="1" thickBot="1">
      <c r="A22" s="7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81928</v>
      </c>
      <c r="C23" s="23">
        <v>81877</v>
      </c>
      <c r="D23" s="8">
        <f>+B23-C23</f>
        <v>51</v>
      </c>
      <c r="E23" s="24">
        <f>+D23/C23</f>
        <v>0.0006228855478339461</v>
      </c>
    </row>
    <row r="24" spans="1:5" ht="13.5">
      <c r="A24" s="11" t="s">
        <v>6</v>
      </c>
      <c r="B24" s="25">
        <f>+C5</f>
        <v>3399</v>
      </c>
      <c r="C24" s="25">
        <v>3405</v>
      </c>
      <c r="D24" s="12">
        <f>+B24-C24</f>
        <v>-6</v>
      </c>
      <c r="E24" s="24">
        <f>+D24/C24</f>
        <v>-0.001762114537444934</v>
      </c>
    </row>
    <row r="25" spans="1:5" ht="13.5">
      <c r="A25" s="11" t="s">
        <v>7</v>
      </c>
      <c r="B25" s="25">
        <f>+C6</f>
        <v>12572</v>
      </c>
      <c r="C25" s="25">
        <v>12589</v>
      </c>
      <c r="D25" s="12">
        <f>+B25-C25</f>
        <v>-17</v>
      </c>
      <c r="E25" s="24">
        <f>+D25/C25</f>
        <v>-0.001350385256970371</v>
      </c>
    </row>
    <row r="26" spans="1:5" ht="14.25" thickBot="1">
      <c r="A26" s="11" t="s">
        <v>8</v>
      </c>
      <c r="B26" s="25">
        <f>+C7</f>
        <v>6850</v>
      </c>
      <c r="C26" s="25">
        <v>6866</v>
      </c>
      <c r="D26" s="12">
        <f>+B26-C26</f>
        <v>-16</v>
      </c>
      <c r="E26" s="24">
        <f>+D26/C26</f>
        <v>-0.002330323332362365</v>
      </c>
    </row>
    <row r="27" spans="1:5" ht="14.25" thickTop="1">
      <c r="A27" s="15" t="s">
        <v>9</v>
      </c>
      <c r="B27" s="27">
        <f>SUM(B23:B26)</f>
        <v>104749</v>
      </c>
      <c r="C27" s="27">
        <v>104737</v>
      </c>
      <c r="D27" s="28">
        <f>SUM(D23:D26)</f>
        <v>12</v>
      </c>
      <c r="E27" s="30">
        <f>+D27/C27</f>
        <v>0.00011457269159895738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8" ht="14.25" thickBot="1">
      <c r="B32" s="32">
        <v>106</v>
      </c>
      <c r="C32" s="32">
        <v>117</v>
      </c>
      <c r="D32" s="35">
        <f>B32-C32</f>
        <v>-11</v>
      </c>
      <c r="F32" s="49"/>
      <c r="G32" s="49"/>
      <c r="H32" s="49"/>
    </row>
    <row r="33" spans="2:8" ht="14.25" thickBot="1">
      <c r="B33" s="65" t="s">
        <v>21</v>
      </c>
      <c r="C33" s="66"/>
      <c r="D33" s="67"/>
      <c r="F33" s="49"/>
      <c r="G33" s="49"/>
      <c r="H33" s="49"/>
    </row>
    <row r="34" spans="2:8" ht="14.25" thickBot="1">
      <c r="B34" s="31" t="s">
        <v>22</v>
      </c>
      <c r="C34" s="31" t="s">
        <v>23</v>
      </c>
      <c r="D34" s="31" t="s">
        <v>20</v>
      </c>
      <c r="F34" s="49"/>
      <c r="G34" s="50"/>
      <c r="H34" s="49"/>
    </row>
    <row r="35" spans="2:8" ht="14.25" thickBot="1">
      <c r="B35" s="32">
        <v>252</v>
      </c>
      <c r="C35" s="33">
        <v>229</v>
      </c>
      <c r="D35" s="35">
        <f>B35-C35</f>
        <v>23</v>
      </c>
      <c r="F35" s="49"/>
      <c r="G35" s="50"/>
      <c r="H35" s="49"/>
    </row>
    <row r="36" spans="2:8" ht="14.25" thickBot="1">
      <c r="B36" s="68" t="s">
        <v>24</v>
      </c>
      <c r="C36" s="69"/>
      <c r="D36" s="34">
        <f>D32+D35</f>
        <v>12</v>
      </c>
      <c r="F36" s="49"/>
      <c r="G36" s="50"/>
      <c r="H36" s="49"/>
    </row>
    <row r="37" spans="2:8" ht="14.25" thickBot="1">
      <c r="B37" s="68" t="s">
        <v>25</v>
      </c>
      <c r="C37" s="69"/>
      <c r="D37" s="34">
        <v>-262</v>
      </c>
      <c r="F37" s="49"/>
      <c r="G37" s="49"/>
      <c r="H37" s="49"/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16290</v>
      </c>
    </row>
    <row r="42" spans="1:4" ht="13.5">
      <c r="A42" s="42"/>
      <c r="C42" s="45" t="s">
        <v>28</v>
      </c>
      <c r="D42" s="46">
        <v>60466</v>
      </c>
    </row>
    <row r="43" spans="3:4" ht="13.5">
      <c r="C43" s="45" t="s">
        <v>29</v>
      </c>
      <c r="D43" s="46">
        <v>27993</v>
      </c>
    </row>
    <row r="44" spans="3:4" ht="13.5">
      <c r="C44" s="47" t="s">
        <v>30</v>
      </c>
      <c r="D44" s="46">
        <f>SUM(D41:D43)</f>
        <v>104749</v>
      </c>
    </row>
    <row r="45" spans="3:4" ht="13.5">
      <c r="C45" s="47" t="s">
        <v>26</v>
      </c>
      <c r="D45" s="48">
        <v>0.26723882805563776</v>
      </c>
    </row>
    <row r="46" spans="3:4" ht="14.25" thickBot="1">
      <c r="C46" s="39" t="s">
        <v>32</v>
      </c>
      <c r="D46" s="38">
        <v>46.08622039351211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C23" sqref="C23:C2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70" t="s">
        <v>34</v>
      </c>
      <c r="B1" s="70"/>
      <c r="C1" s="70"/>
      <c r="D1" s="70"/>
      <c r="E1" s="70"/>
    </row>
    <row r="2" spans="4:6" ht="13.5">
      <c r="D2" s="71" t="s">
        <v>43</v>
      </c>
      <c r="E2" s="71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39327</v>
      </c>
      <c r="C4" s="9">
        <f>SUM(D4:E4)</f>
        <v>81934</v>
      </c>
      <c r="D4" s="9">
        <v>38997</v>
      </c>
      <c r="E4" s="10">
        <v>42937</v>
      </c>
    </row>
    <row r="5" spans="1:5" ht="18" customHeight="1">
      <c r="A5" s="11" t="s">
        <v>6</v>
      </c>
      <c r="B5" s="12">
        <v>1699</v>
      </c>
      <c r="C5" s="9">
        <f>SUM(D5:E5)</f>
        <v>3398</v>
      </c>
      <c r="D5" s="13">
        <v>1636</v>
      </c>
      <c r="E5" s="14">
        <v>1762</v>
      </c>
    </row>
    <row r="6" spans="1:5" ht="18" customHeight="1">
      <c r="A6" s="11" t="s">
        <v>7</v>
      </c>
      <c r="B6" s="12">
        <v>5857</v>
      </c>
      <c r="C6" s="9">
        <f>SUM(D6:E6)</f>
        <v>12556</v>
      </c>
      <c r="D6" s="13">
        <v>5986</v>
      </c>
      <c r="E6" s="14">
        <v>6570</v>
      </c>
    </row>
    <row r="7" spans="1:5" ht="18" customHeight="1" thickBot="1">
      <c r="A7" s="11" t="s">
        <v>8</v>
      </c>
      <c r="B7" s="12">
        <v>3147</v>
      </c>
      <c r="C7" s="9">
        <f>SUM(D7:E7)</f>
        <v>6867</v>
      </c>
      <c r="D7" s="13">
        <v>3228</v>
      </c>
      <c r="E7" s="14">
        <v>3639</v>
      </c>
    </row>
    <row r="8" spans="1:6" ht="19.5" customHeight="1" thickTop="1">
      <c r="A8" s="15" t="s">
        <v>9</v>
      </c>
      <c r="B8" s="16">
        <f>SUM(B4:B7)</f>
        <v>50030</v>
      </c>
      <c r="C8" s="17">
        <f>SUM(C4:C7)</f>
        <v>104755</v>
      </c>
      <c r="D8" s="17">
        <f>SUM(D4:D7)</f>
        <v>49847</v>
      </c>
      <c r="E8" s="17">
        <f>SUM(E4:E7)</f>
        <v>54908</v>
      </c>
      <c r="F8" s="18"/>
    </row>
    <row r="10" spans="1:5" ht="18.75" customHeight="1">
      <c r="A10" s="72" t="s">
        <v>10</v>
      </c>
      <c r="B10" s="72"/>
      <c r="C10" s="72"/>
      <c r="D10" s="72"/>
      <c r="E10" s="72"/>
    </row>
    <row r="11" ht="6" customHeight="1"/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3.5" customHeight="1" thickBot="1">
      <c r="A13" s="7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39327</v>
      </c>
      <c r="C14" s="23">
        <v>39348</v>
      </c>
      <c r="D14" s="8">
        <f>+B14-C14</f>
        <v>-21</v>
      </c>
      <c r="E14" s="24">
        <f>+D14/C14</f>
        <v>-0.0005336992985666362</v>
      </c>
    </row>
    <row r="15" spans="1:5" ht="13.5">
      <c r="A15" s="11" t="s">
        <v>6</v>
      </c>
      <c r="B15" s="23">
        <f>B5</f>
        <v>1699</v>
      </c>
      <c r="C15" s="23">
        <v>1701</v>
      </c>
      <c r="D15" s="12">
        <f>+B15-C15</f>
        <v>-2</v>
      </c>
      <c r="E15" s="26">
        <f>+D15/C15</f>
        <v>-0.0011757789535567313</v>
      </c>
    </row>
    <row r="16" spans="1:5" ht="13.5">
      <c r="A16" s="11" t="s">
        <v>7</v>
      </c>
      <c r="B16" s="23">
        <f>B6</f>
        <v>5857</v>
      </c>
      <c r="C16" s="23">
        <v>5862</v>
      </c>
      <c r="D16" s="12">
        <f>+B16-C16</f>
        <v>-5</v>
      </c>
      <c r="E16" s="26">
        <f>+D16/C16</f>
        <v>-0.0008529512111907199</v>
      </c>
    </row>
    <row r="17" spans="1:5" ht="14.25" thickBot="1">
      <c r="A17" s="11" t="s">
        <v>8</v>
      </c>
      <c r="B17" s="23">
        <f>B7</f>
        <v>3147</v>
      </c>
      <c r="C17" s="23">
        <v>3138</v>
      </c>
      <c r="D17" s="12">
        <f>+B17-C17</f>
        <v>9</v>
      </c>
      <c r="E17" s="26">
        <f>+D17/C17</f>
        <v>0.0028680688336520078</v>
      </c>
    </row>
    <row r="18" spans="1:5" ht="14.25" thickTop="1">
      <c r="A18" s="15" t="s">
        <v>9</v>
      </c>
      <c r="B18" s="27">
        <f>SUM(B14:B17)</f>
        <v>50030</v>
      </c>
      <c r="C18" s="27">
        <f>SUM(C14:C17)</f>
        <v>50049</v>
      </c>
      <c r="D18" s="28">
        <f>SUM(D14:D17)</f>
        <v>-19</v>
      </c>
      <c r="E18" s="29">
        <f>+D18/C18</f>
        <v>-0.0003796279645946972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3.5" customHeight="1" thickBot="1">
      <c r="A22" s="7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81934</v>
      </c>
      <c r="C23" s="23">
        <v>81928</v>
      </c>
      <c r="D23" s="8">
        <f>+B23-C23</f>
        <v>6</v>
      </c>
      <c r="E23" s="24">
        <f>+D23/C23</f>
        <v>7.323503564105068E-05</v>
      </c>
    </row>
    <row r="24" spans="1:5" ht="13.5">
      <c r="A24" s="11" t="s">
        <v>6</v>
      </c>
      <c r="B24" s="25">
        <f>+C5</f>
        <v>3398</v>
      </c>
      <c r="C24" s="25">
        <v>3399</v>
      </c>
      <c r="D24" s="12">
        <f>+B24-C24</f>
        <v>-1</v>
      </c>
      <c r="E24" s="24">
        <f>+D24/C24</f>
        <v>-0.0002942041776993233</v>
      </c>
    </row>
    <row r="25" spans="1:5" ht="13.5">
      <c r="A25" s="11" t="s">
        <v>7</v>
      </c>
      <c r="B25" s="25">
        <f>+C6</f>
        <v>12556</v>
      </c>
      <c r="C25" s="25">
        <v>12572</v>
      </c>
      <c r="D25" s="12">
        <f>+B25-C25</f>
        <v>-16</v>
      </c>
      <c r="E25" s="24">
        <f>+D25/C25</f>
        <v>-0.0012726694241170856</v>
      </c>
    </row>
    <row r="26" spans="1:5" ht="14.25" thickBot="1">
      <c r="A26" s="11" t="s">
        <v>8</v>
      </c>
      <c r="B26" s="25">
        <f>+C7</f>
        <v>6867</v>
      </c>
      <c r="C26" s="25">
        <v>6850</v>
      </c>
      <c r="D26" s="12">
        <f>+B26-C26</f>
        <v>17</v>
      </c>
      <c r="E26" s="24">
        <f>+D26/C26</f>
        <v>0.0024817518248175185</v>
      </c>
    </row>
    <row r="27" spans="1:5" ht="14.25" thickTop="1">
      <c r="A27" s="15" t="s">
        <v>9</v>
      </c>
      <c r="B27" s="27">
        <f>SUM(B23:B26)</f>
        <v>104755</v>
      </c>
      <c r="C27" s="27">
        <f>SUM(C23:C26)</f>
        <v>104749</v>
      </c>
      <c r="D27" s="28">
        <f>SUM(D23:D26)</f>
        <v>6</v>
      </c>
      <c r="E27" s="30">
        <f>+D27/C27</f>
        <v>5.7279783100554656E-05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91</v>
      </c>
      <c r="C32" s="32">
        <v>91</v>
      </c>
      <c r="D32" s="35">
        <f>B32-C32</f>
        <v>0</v>
      </c>
    </row>
    <row r="33" spans="2:4" ht="14.25" thickBot="1">
      <c r="B33" s="65" t="s">
        <v>21</v>
      </c>
      <c r="C33" s="66"/>
      <c r="D33" s="67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334</v>
      </c>
      <c r="C35" s="33">
        <v>328</v>
      </c>
      <c r="D35" s="35">
        <f>B35-C35</f>
        <v>6</v>
      </c>
    </row>
    <row r="36" spans="2:4" ht="14.25" thickBot="1">
      <c r="B36" s="68" t="s">
        <v>24</v>
      </c>
      <c r="C36" s="69"/>
      <c r="D36" s="34">
        <f>D32+D35</f>
        <v>6</v>
      </c>
    </row>
    <row r="37" spans="2:4" ht="14.25" thickBot="1">
      <c r="B37" s="68" t="s">
        <v>25</v>
      </c>
      <c r="C37" s="69"/>
      <c r="D37" s="34">
        <v>-268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16250</v>
      </c>
    </row>
    <row r="42" spans="1:4" ht="13.5">
      <c r="A42" s="42"/>
      <c r="C42" s="45" t="s">
        <v>28</v>
      </c>
      <c r="D42" s="46">
        <v>60444</v>
      </c>
    </row>
    <row r="43" spans="3:4" ht="13.5">
      <c r="C43" s="45" t="s">
        <v>29</v>
      </c>
      <c r="D43" s="46">
        <v>28061</v>
      </c>
    </row>
    <row r="44" spans="3:4" ht="13.5">
      <c r="C44" s="47" t="s">
        <v>30</v>
      </c>
      <c r="D44" s="46">
        <f>SUM(D41:D43)</f>
        <v>104755</v>
      </c>
    </row>
    <row r="45" spans="3:4" ht="13.5">
      <c r="C45" s="47" t="s">
        <v>26</v>
      </c>
      <c r="D45" s="48">
        <v>0.2678726552431865</v>
      </c>
    </row>
    <row r="46" spans="3:4" ht="14.25" thickBot="1">
      <c r="C46" s="39" t="s">
        <v>32</v>
      </c>
      <c r="D46" s="38">
        <v>46.106400657065365</v>
      </c>
    </row>
  </sheetData>
  <sheetProtection/>
  <mergeCells count="11">
    <mergeCell ref="A1:E1"/>
    <mergeCell ref="D2:E2"/>
    <mergeCell ref="A10:E10"/>
    <mergeCell ref="A12:A13"/>
    <mergeCell ref="B12:E12"/>
    <mergeCell ref="A21:A22"/>
    <mergeCell ref="B21:E21"/>
    <mergeCell ref="B30:D30"/>
    <mergeCell ref="B33:D33"/>
    <mergeCell ref="B36:C36"/>
    <mergeCell ref="B37:C3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B33" sqref="B33:D33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70" t="s">
        <v>34</v>
      </c>
      <c r="B1" s="70"/>
      <c r="C1" s="70"/>
      <c r="D1" s="70"/>
      <c r="E1" s="70"/>
    </row>
    <row r="2" spans="4:6" ht="13.5">
      <c r="D2" s="71" t="s">
        <v>44</v>
      </c>
      <c r="E2" s="71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39427</v>
      </c>
      <c r="C4" s="9">
        <f>SUM(D4:E4)</f>
        <v>82032</v>
      </c>
      <c r="D4" s="9">
        <v>39079</v>
      </c>
      <c r="E4" s="10">
        <v>42953</v>
      </c>
    </row>
    <row r="5" spans="1:5" ht="18" customHeight="1">
      <c r="A5" s="11" t="s">
        <v>6</v>
      </c>
      <c r="B5" s="12">
        <v>1701</v>
      </c>
      <c r="C5" s="9">
        <f>SUM(D5:E5)</f>
        <v>3395</v>
      </c>
      <c r="D5" s="13">
        <v>1633</v>
      </c>
      <c r="E5" s="14">
        <v>1762</v>
      </c>
    </row>
    <row r="6" spans="1:5" ht="18" customHeight="1">
      <c r="A6" s="11" t="s">
        <v>7</v>
      </c>
      <c r="B6" s="12">
        <v>5856</v>
      </c>
      <c r="C6" s="9">
        <f>SUM(D6:E6)</f>
        <v>12546</v>
      </c>
      <c r="D6" s="13">
        <v>5975</v>
      </c>
      <c r="E6" s="14">
        <v>6571</v>
      </c>
    </row>
    <row r="7" spans="1:5" ht="18" customHeight="1" thickBot="1">
      <c r="A7" s="11" t="s">
        <v>8</v>
      </c>
      <c r="B7" s="12">
        <v>3149</v>
      </c>
      <c r="C7" s="9">
        <f>SUM(D7:E7)</f>
        <v>6876</v>
      </c>
      <c r="D7" s="13">
        <v>3232</v>
      </c>
      <c r="E7" s="14">
        <v>3644</v>
      </c>
    </row>
    <row r="8" spans="1:6" ht="19.5" customHeight="1" thickTop="1">
      <c r="A8" s="15" t="s">
        <v>9</v>
      </c>
      <c r="B8" s="16">
        <f>SUM(B4:B7)</f>
        <v>50133</v>
      </c>
      <c r="C8" s="17">
        <f>SUM(C4:C7)</f>
        <v>104849</v>
      </c>
      <c r="D8" s="17">
        <f>SUM(D4:D7)</f>
        <v>49919</v>
      </c>
      <c r="E8" s="17">
        <f>SUM(E4:E7)</f>
        <v>54930</v>
      </c>
      <c r="F8" s="18"/>
    </row>
    <row r="10" spans="1:5" ht="18.75" customHeight="1">
      <c r="A10" s="72" t="s">
        <v>10</v>
      </c>
      <c r="B10" s="72"/>
      <c r="C10" s="72"/>
      <c r="D10" s="72"/>
      <c r="E10" s="72"/>
    </row>
    <row r="11" ht="6" customHeight="1"/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3.5" customHeight="1" thickBot="1">
      <c r="A13" s="7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39427</v>
      </c>
      <c r="C14" s="23">
        <v>39327</v>
      </c>
      <c r="D14" s="8">
        <f>+B14-C14</f>
        <v>100</v>
      </c>
      <c r="E14" s="24">
        <f>+D14/C14</f>
        <v>0.002542782312406235</v>
      </c>
    </row>
    <row r="15" spans="1:5" ht="13.5">
      <c r="A15" s="11" t="s">
        <v>6</v>
      </c>
      <c r="B15" s="23">
        <f>B5</f>
        <v>1701</v>
      </c>
      <c r="C15" s="23">
        <v>1699</v>
      </c>
      <c r="D15" s="12">
        <f>+B15-C15</f>
        <v>2</v>
      </c>
      <c r="E15" s="26">
        <f>+D15/C15</f>
        <v>0.0011771630370806356</v>
      </c>
    </row>
    <row r="16" spans="1:5" ht="13.5">
      <c r="A16" s="11" t="s">
        <v>7</v>
      </c>
      <c r="B16" s="23">
        <f>B6</f>
        <v>5856</v>
      </c>
      <c r="C16" s="23">
        <v>5857</v>
      </c>
      <c r="D16" s="12">
        <f>+B16-C16</f>
        <v>-1</v>
      </c>
      <c r="E16" s="26">
        <f>+D16/C16</f>
        <v>-0.00017073587160662456</v>
      </c>
    </row>
    <row r="17" spans="1:5" ht="14.25" thickBot="1">
      <c r="A17" s="11" t="s">
        <v>8</v>
      </c>
      <c r="B17" s="23">
        <f>B7</f>
        <v>3149</v>
      </c>
      <c r="C17" s="23">
        <v>3147</v>
      </c>
      <c r="D17" s="12">
        <f>+B17-C17</f>
        <v>2</v>
      </c>
      <c r="E17" s="26">
        <f>+D17/C17</f>
        <v>0.0006355258976803305</v>
      </c>
    </row>
    <row r="18" spans="1:5" ht="14.25" thickTop="1">
      <c r="A18" s="15" t="s">
        <v>9</v>
      </c>
      <c r="B18" s="27">
        <f>SUM(B14:B17)</f>
        <v>50133</v>
      </c>
      <c r="C18" s="27">
        <v>50030</v>
      </c>
      <c r="D18" s="28">
        <f>SUM(D14:D17)</f>
        <v>103</v>
      </c>
      <c r="E18" s="29">
        <f>+D18/C18</f>
        <v>0.0020587647411553067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3.5" customHeight="1" thickBot="1">
      <c r="A22" s="7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82032</v>
      </c>
      <c r="C23" s="23">
        <v>81928</v>
      </c>
      <c r="D23" s="8">
        <f>+B23-C23</f>
        <v>104</v>
      </c>
      <c r="E23" s="24">
        <f>+D23/C23</f>
        <v>0.0012694072844448784</v>
      </c>
    </row>
    <row r="24" spans="1:5" ht="13.5">
      <c r="A24" s="11" t="s">
        <v>6</v>
      </c>
      <c r="B24" s="25">
        <f>+C5</f>
        <v>3395</v>
      </c>
      <c r="C24" s="25">
        <v>3399</v>
      </c>
      <c r="D24" s="12">
        <f>+B24-C24</f>
        <v>-4</v>
      </c>
      <c r="E24" s="24">
        <f>+D24/C24</f>
        <v>-0.0011768167107972932</v>
      </c>
    </row>
    <row r="25" spans="1:5" ht="13.5">
      <c r="A25" s="11" t="s">
        <v>7</v>
      </c>
      <c r="B25" s="25">
        <f>+C6</f>
        <v>12546</v>
      </c>
      <c r="C25" s="25">
        <v>12572</v>
      </c>
      <c r="D25" s="12">
        <f>+B25-C25</f>
        <v>-26</v>
      </c>
      <c r="E25" s="24">
        <f>+D25/C25</f>
        <v>-0.002068087814190264</v>
      </c>
    </row>
    <row r="26" spans="1:5" ht="14.25" thickBot="1">
      <c r="A26" s="11" t="s">
        <v>8</v>
      </c>
      <c r="B26" s="25">
        <f>+C7</f>
        <v>6876</v>
      </c>
      <c r="C26" s="25">
        <v>6850</v>
      </c>
      <c r="D26" s="12">
        <f>+B26-C26</f>
        <v>26</v>
      </c>
      <c r="E26" s="24">
        <f>+D26/C26</f>
        <v>0.0037956204379562043</v>
      </c>
    </row>
    <row r="27" spans="1:5" ht="14.25" thickTop="1">
      <c r="A27" s="15" t="s">
        <v>9</v>
      </c>
      <c r="B27" s="27">
        <f>SUM(B23:B26)</f>
        <v>104849</v>
      </c>
      <c r="C27" s="27">
        <v>104749</v>
      </c>
      <c r="D27" s="28">
        <f>SUM(D23:D26)</f>
        <v>100</v>
      </c>
      <c r="E27" s="30">
        <f>+D27/C27</f>
        <v>0.000954663051675911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91</v>
      </c>
      <c r="C32" s="32">
        <v>97</v>
      </c>
      <c r="D32" s="35">
        <f>B32-C32</f>
        <v>-6</v>
      </c>
    </row>
    <row r="33" spans="2:4" ht="14.25" thickBot="1">
      <c r="B33" s="65" t="s">
        <v>21</v>
      </c>
      <c r="C33" s="66"/>
      <c r="D33" s="67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499</v>
      </c>
      <c r="C35" s="33">
        <v>399</v>
      </c>
      <c r="D35" s="35">
        <f>B35-C35</f>
        <v>100</v>
      </c>
    </row>
    <row r="36" spans="2:4" ht="14.25" thickBot="1">
      <c r="B36" s="68" t="s">
        <v>24</v>
      </c>
      <c r="C36" s="69"/>
      <c r="D36" s="34">
        <f>D32+D35</f>
        <v>94</v>
      </c>
    </row>
    <row r="37" spans="2:4" ht="14.25" thickBot="1">
      <c r="B37" s="68" t="s">
        <v>25</v>
      </c>
      <c r="C37" s="69"/>
      <c r="D37" s="34">
        <v>-246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16242</v>
      </c>
    </row>
    <row r="42" spans="1:4" ht="13.5">
      <c r="A42" s="42"/>
      <c r="C42" s="45" t="s">
        <v>28</v>
      </c>
      <c r="D42" s="46">
        <v>60525</v>
      </c>
    </row>
    <row r="43" spans="3:4" ht="13.5">
      <c r="C43" s="45" t="s">
        <v>29</v>
      </c>
      <c r="D43" s="46">
        <v>28082</v>
      </c>
    </row>
    <row r="44" spans="3:4" ht="13.5">
      <c r="C44" s="47" t="s">
        <v>30</v>
      </c>
      <c r="D44" s="46">
        <f>SUM(D41:D43)</f>
        <v>104849</v>
      </c>
    </row>
    <row r="45" spans="3:4" ht="13.5">
      <c r="C45" s="47" t="s">
        <v>26</v>
      </c>
      <c r="D45" s="48">
        <v>0.2678327881047983</v>
      </c>
    </row>
    <row r="46" spans="3:4" ht="14.25" thickBot="1">
      <c r="C46" s="39" t="s">
        <v>32</v>
      </c>
      <c r="D46" s="38">
        <v>46.08730173869088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70" t="s">
        <v>34</v>
      </c>
      <c r="B1" s="70"/>
      <c r="C1" s="70"/>
      <c r="D1" s="70"/>
      <c r="E1" s="70"/>
    </row>
    <row r="2" spans="4:6" ht="13.5">
      <c r="D2" s="71" t="s">
        <v>45</v>
      </c>
      <c r="E2" s="71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39448</v>
      </c>
      <c r="C4" s="9">
        <f>SUM(D4:E4)</f>
        <v>82097</v>
      </c>
      <c r="D4" s="9">
        <v>39133</v>
      </c>
      <c r="E4" s="10">
        <v>42964</v>
      </c>
    </row>
    <row r="5" spans="1:5" ht="18" customHeight="1">
      <c r="A5" s="11" t="s">
        <v>6</v>
      </c>
      <c r="B5" s="12">
        <v>1706</v>
      </c>
      <c r="C5" s="9">
        <f>SUM(D5:E5)</f>
        <v>3398</v>
      </c>
      <c r="D5" s="13">
        <v>1637</v>
      </c>
      <c r="E5" s="14">
        <v>1761</v>
      </c>
    </row>
    <row r="6" spans="1:5" ht="18" customHeight="1">
      <c r="A6" s="11" t="s">
        <v>7</v>
      </c>
      <c r="B6" s="12">
        <v>5862</v>
      </c>
      <c r="C6" s="9">
        <f>SUM(D6:E6)</f>
        <v>12553</v>
      </c>
      <c r="D6" s="13">
        <v>5985</v>
      </c>
      <c r="E6" s="14">
        <v>6568</v>
      </c>
    </row>
    <row r="7" spans="1:5" ht="18" customHeight="1" thickBot="1">
      <c r="A7" s="11" t="s">
        <v>8</v>
      </c>
      <c r="B7" s="12">
        <v>3144</v>
      </c>
      <c r="C7" s="9">
        <f>SUM(D7:E7)</f>
        <v>6867</v>
      </c>
      <c r="D7" s="13">
        <v>3230</v>
      </c>
      <c r="E7" s="14">
        <v>3637</v>
      </c>
    </row>
    <row r="8" spans="1:6" ht="19.5" customHeight="1" thickTop="1">
      <c r="A8" s="15" t="s">
        <v>9</v>
      </c>
      <c r="B8" s="16">
        <f>SUM(B4:B7)</f>
        <v>50160</v>
      </c>
      <c r="C8" s="17">
        <f>SUM(C4:C7)</f>
        <v>104915</v>
      </c>
      <c r="D8" s="17">
        <f>SUM(D4:D7)</f>
        <v>49985</v>
      </c>
      <c r="E8" s="17">
        <f>SUM(E4:E7)</f>
        <v>54930</v>
      </c>
      <c r="F8" s="18"/>
    </row>
    <row r="10" spans="1:5" ht="18.75" customHeight="1">
      <c r="A10" s="72" t="s">
        <v>10</v>
      </c>
      <c r="B10" s="72"/>
      <c r="C10" s="72"/>
      <c r="D10" s="72"/>
      <c r="E10" s="72"/>
    </row>
    <row r="11" ht="6" customHeight="1"/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3.5" customHeight="1" thickBot="1">
      <c r="A13" s="7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39448</v>
      </c>
      <c r="C14" s="23">
        <v>39427</v>
      </c>
      <c r="D14" s="8">
        <f>+B14-C14</f>
        <v>21</v>
      </c>
      <c r="E14" s="24">
        <f>+D14/C14</f>
        <v>0.0005326299236563776</v>
      </c>
    </row>
    <row r="15" spans="1:5" ht="13.5">
      <c r="A15" s="11" t="s">
        <v>6</v>
      </c>
      <c r="B15" s="23">
        <f>B5</f>
        <v>1706</v>
      </c>
      <c r="C15" s="23">
        <v>1701</v>
      </c>
      <c r="D15" s="12">
        <f>+B15-C15</f>
        <v>5</v>
      </c>
      <c r="E15" s="26">
        <f>+D15/C15</f>
        <v>0.0029394473838918285</v>
      </c>
    </row>
    <row r="16" spans="1:5" ht="13.5">
      <c r="A16" s="11" t="s">
        <v>7</v>
      </c>
      <c r="B16" s="23">
        <f>B6</f>
        <v>5862</v>
      </c>
      <c r="C16" s="23">
        <v>5856</v>
      </c>
      <c r="D16" s="12">
        <f>+B16-C16</f>
        <v>6</v>
      </c>
      <c r="E16" s="26">
        <f>+D16/C16</f>
        <v>0.0010245901639344263</v>
      </c>
    </row>
    <row r="17" spans="1:5" ht="14.25" thickBot="1">
      <c r="A17" s="11" t="s">
        <v>8</v>
      </c>
      <c r="B17" s="23">
        <f>B7</f>
        <v>3144</v>
      </c>
      <c r="C17" s="23">
        <v>3149</v>
      </c>
      <c r="D17" s="12">
        <f>+B17-C17</f>
        <v>-5</v>
      </c>
      <c r="E17" s="26">
        <f>+D17/C17</f>
        <v>-0.0015878056525881232</v>
      </c>
    </row>
    <row r="18" spans="1:5" ht="14.25" thickTop="1">
      <c r="A18" s="15" t="s">
        <v>9</v>
      </c>
      <c r="B18" s="27">
        <f>SUM(B14:B17)</f>
        <v>50160</v>
      </c>
      <c r="C18" s="27">
        <f>SUM(C14:C17)</f>
        <v>50133</v>
      </c>
      <c r="D18" s="51">
        <f>SUM(D14:D17)</f>
        <v>27</v>
      </c>
      <c r="E18" s="29">
        <f>+D18/C18</f>
        <v>0.0005385674106875711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3.5" customHeight="1" thickBot="1">
      <c r="A22" s="7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82097</v>
      </c>
      <c r="C23" s="23">
        <v>82032</v>
      </c>
      <c r="D23" s="8">
        <f>+B23-C23</f>
        <v>65</v>
      </c>
      <c r="E23" s="24">
        <f>+D23/C23</f>
        <v>0.000792373707821338</v>
      </c>
    </row>
    <row r="24" spans="1:5" ht="13.5">
      <c r="A24" s="11" t="s">
        <v>6</v>
      </c>
      <c r="B24" s="25">
        <f>+C5</f>
        <v>3398</v>
      </c>
      <c r="C24" s="25">
        <v>3395</v>
      </c>
      <c r="D24" s="12">
        <f>+B24-C24</f>
        <v>3</v>
      </c>
      <c r="E24" s="24">
        <f>+D24/C24</f>
        <v>0.0008836524300441826</v>
      </c>
    </row>
    <row r="25" spans="1:5" ht="13.5">
      <c r="A25" s="11" t="s">
        <v>7</v>
      </c>
      <c r="B25" s="25">
        <f>+C6</f>
        <v>12553</v>
      </c>
      <c r="C25" s="25">
        <v>12546</v>
      </c>
      <c r="D25" s="12">
        <f>+B25-C25</f>
        <v>7</v>
      </c>
      <c r="E25" s="24">
        <f>+D25/C25</f>
        <v>0.0005579467559381476</v>
      </c>
    </row>
    <row r="26" spans="1:5" ht="14.25" thickBot="1">
      <c r="A26" s="11" t="s">
        <v>8</v>
      </c>
      <c r="B26" s="25">
        <f>+C7</f>
        <v>6867</v>
      </c>
      <c r="C26" s="25">
        <v>6876</v>
      </c>
      <c r="D26" s="12">
        <f>+B26-C26</f>
        <v>-9</v>
      </c>
      <c r="E26" s="24">
        <f>+D26/C26</f>
        <v>-0.0013089005235602095</v>
      </c>
    </row>
    <row r="27" spans="1:5" ht="14.25" thickTop="1">
      <c r="A27" s="15" t="s">
        <v>9</v>
      </c>
      <c r="B27" s="27">
        <f>SUM(B23:B26)</f>
        <v>104915</v>
      </c>
      <c r="C27" s="52">
        <v>104849</v>
      </c>
      <c r="D27" s="51">
        <f>SUM(D23:D26)</f>
        <v>66</v>
      </c>
      <c r="E27" s="30">
        <f>+D27/C27</f>
        <v>0.0006294766759816498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94</v>
      </c>
      <c r="C32" s="32">
        <v>95</v>
      </c>
      <c r="D32" s="35">
        <f>B32-C32</f>
        <v>-1</v>
      </c>
    </row>
    <row r="33" spans="2:4" ht="14.25" thickBot="1">
      <c r="B33" s="65" t="s">
        <v>21</v>
      </c>
      <c r="C33" s="66"/>
      <c r="D33" s="67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313</v>
      </c>
      <c r="C35" s="33">
        <v>246</v>
      </c>
      <c r="D35" s="35">
        <f>B35-C35</f>
        <v>67</v>
      </c>
    </row>
    <row r="36" spans="2:4" ht="14.25" thickBot="1">
      <c r="B36" s="68" t="s">
        <v>24</v>
      </c>
      <c r="C36" s="69"/>
      <c r="D36" s="34">
        <f>D32+D35</f>
        <v>66</v>
      </c>
    </row>
    <row r="37" spans="2:4" ht="14.25" thickBot="1">
      <c r="B37" s="68" t="s">
        <v>25</v>
      </c>
      <c r="C37" s="69"/>
      <c r="D37" s="34">
        <v>-310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16265</v>
      </c>
    </row>
    <row r="42" spans="1:4" ht="13.5">
      <c r="A42" s="42"/>
      <c r="C42" s="45" t="s">
        <v>28</v>
      </c>
      <c r="D42" s="46">
        <v>60508</v>
      </c>
    </row>
    <row r="43" spans="3:4" ht="13.5">
      <c r="C43" s="45" t="s">
        <v>29</v>
      </c>
      <c r="D43" s="46">
        <v>28142</v>
      </c>
    </row>
    <row r="44" spans="3:4" ht="13.5">
      <c r="C44" s="47" t="s">
        <v>30</v>
      </c>
      <c r="D44" s="46">
        <f>SUM(D41:D43)</f>
        <v>104915</v>
      </c>
    </row>
    <row r="45" spans="3:4" ht="13.5">
      <c r="C45" s="47" t="s">
        <v>26</v>
      </c>
      <c r="D45" s="48">
        <v>0.26823619120240194</v>
      </c>
    </row>
    <row r="46" spans="3:4" ht="14.25" thickBot="1">
      <c r="C46" s="39" t="s">
        <v>32</v>
      </c>
      <c r="D46" s="38">
        <v>46.07939284182434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利水 繭子 m.t.</cp:lastModifiedBy>
  <cp:lastPrinted>2015-06-02T05:05:20Z</cp:lastPrinted>
  <dcterms:created xsi:type="dcterms:W3CDTF">2011-06-01T04:25:45Z</dcterms:created>
  <dcterms:modified xsi:type="dcterms:W3CDTF">2016-01-12T01:19:06Z</dcterms:modified>
  <cp:category/>
  <cp:version/>
  <cp:contentType/>
  <cp:contentStatus/>
</cp:coreProperties>
</file>