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5476" windowWidth="8865" windowHeight="9060" tabRatio="769" firstSheet="8" activeTab="11"/>
  </bookViews>
  <sheets>
    <sheet name="H25.1月末" sheetId="1" r:id="rId1"/>
    <sheet name="H25.2月末" sheetId="2" r:id="rId2"/>
    <sheet name="H25.3月末" sheetId="3" r:id="rId3"/>
    <sheet name="H25.4月末" sheetId="4" r:id="rId4"/>
    <sheet name="H25.5月末" sheetId="5" r:id="rId5"/>
    <sheet name="H25.6月末" sheetId="6" r:id="rId6"/>
    <sheet name="H25.7月末" sheetId="7" r:id="rId7"/>
    <sheet name="H25.8月末" sheetId="8" r:id="rId8"/>
    <sheet name="H25.9月末" sheetId="9" r:id="rId9"/>
    <sheet name="H25.10月末" sheetId="10" r:id="rId10"/>
    <sheet name="H25.11月末" sheetId="11" r:id="rId11"/>
    <sheet name="H25.12月末" sheetId="12" r:id="rId12"/>
  </sheets>
  <externalReferences>
    <externalReference r:id="rId15"/>
  </externalReferences>
  <definedNames>
    <definedName name="_xlnm.Print_Area" localSheetId="9">'H25.10月末'!$A$1:$F$46</definedName>
    <definedName name="_xlnm.Print_Area" localSheetId="10">'H25.11月末'!$A$1:$F$46</definedName>
    <definedName name="_xlnm.Print_Area" localSheetId="11">'H25.12月末'!$A$1:$F$46</definedName>
    <definedName name="_xlnm.Print_Area" localSheetId="0">'H25.1月末'!$A$1:$F$46</definedName>
    <definedName name="_xlnm.Print_Area" localSheetId="1">'H25.2月末'!$A$1:$F$46</definedName>
    <definedName name="_xlnm.Print_Area" localSheetId="2">'H25.3月末'!$A$1:$F$46</definedName>
    <definedName name="_xlnm.Print_Area" localSheetId="3">'H25.4月末'!$A$1:$F$46</definedName>
    <definedName name="_xlnm.Print_Area" localSheetId="4">'H25.5月末'!$A$1:$F$46</definedName>
    <definedName name="_xlnm.Print_Area" localSheetId="5">'H25.6月末'!$A$1:$F$46</definedName>
    <definedName name="_xlnm.Print_Area" localSheetId="6">'H25.7月末'!$A$1:$F$46</definedName>
    <definedName name="_xlnm.Print_Area" localSheetId="7">'H25.8月末'!$A$1:$F$46</definedName>
    <definedName name="_xlnm.Print_Area" localSheetId="8">'H25.9月末'!$A$1:$F$46</definedName>
  </definedNames>
  <calcPr fullCalcOnLoad="1"/>
</workbook>
</file>

<file path=xl/sharedStrings.xml><?xml version="1.0" encoding="utf-8"?>
<sst xmlns="http://schemas.openxmlformats.org/spreadsheetml/2006/main" count="660" uniqueCount="49">
  <si>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</si>
  <si>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</si>
  <si>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</si>
  <si>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</si>
  <si>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</si>
  <si>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</si>
  <si>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</si>
  <si>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</si>
  <si>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</si>
  <si>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</si>
  <si>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</si>
  <si>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</si>
  <si>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</si>
  <si>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</si>
  <si>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</si>
  <si>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</si>
  <si>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</si>
  <si>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</si>
  <si>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</si>
  <si>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</si>
  <si>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</si>
  <si>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</si>
  <si>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</si>
  <si>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</si>
  <si>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</si>
  <si>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</si>
  <si>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</si>
  <si>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</si>
  <si>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</si>
  <si>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</si>
  <si>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</si>
  <si>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</si>
  <si>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</si>
  <si>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</si>
  <si>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住民基本台帳人口(地区別）</t>
  </si>
  <si>
    <t>平成25年1月31日現在</t>
  </si>
  <si>
    <t>平成25年2月28日現在</t>
  </si>
  <si>
    <t>※H24年７月９日から外国人世帯のみの世帯数を含む。</t>
  </si>
  <si>
    <t>※H24年７月９日から外国人人口を含む。</t>
  </si>
  <si>
    <t>平成25年3月31日現在</t>
  </si>
  <si>
    <t>平成25年4月30日現在</t>
  </si>
  <si>
    <t>平成25年5月31日現在</t>
  </si>
  <si>
    <t>平成25年6月30日現在</t>
  </si>
  <si>
    <t>平成25年7月31日現在</t>
  </si>
  <si>
    <t>平成25年8月31日現在</t>
  </si>
  <si>
    <t>平成25年9月30日現在</t>
  </si>
  <si>
    <t>平成25年10月31日現在</t>
  </si>
  <si>
    <t>平成25年11月30日現在</t>
  </si>
  <si>
    <t>平成25年12月31日現在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</si>
</sst>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dd\-mmm\-yy"/>
    <numFmt numFmtId="200" formatCode="0_ ;[Red]\-0\ "/>
    <numFmt numFmtId="201" formatCode="[$-411]g/&quot;標&quot;&quot;準&quot;"/>
    <numFmt numFmtId="202" formatCode="0.00_ "/>
    <numFmt numFmtId="203" formatCode="&quot;&quot;"/>
    <numFmt numFmtId="204" formatCode="0_);[Red]\(0\)"/>
    <numFmt numFmtId="205" formatCode="0_ "/>
    <numFmt numFmtId="206" formatCode="\(####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176" fontId="5" fillId="0" borderId="0" xfId="49" applyNumberFormat="1" applyFont="1" applyAlignment="1">
      <alignment horizontal="center" vertical="center"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horizontal="center"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6" fillId="0" borderId="26" xfId="49" applyFont="1" applyBorder="1" applyAlignment="1">
      <alignment horizontal="center" vertical="center"/>
    </xf>
    <xf numFmtId="38" fontId="6" fillId="0" borderId="27" xfId="49" applyFont="1" applyBorder="1" applyAlignment="1">
      <alignment horizontal="center" vertical="center"/>
    </xf>
    <xf numFmtId="38" fontId="6" fillId="0" borderId="28" xfId="49" applyFont="1" applyBorder="1" applyAlignment="1">
      <alignment horizontal="center" vertical="center"/>
    </xf>
    <xf numFmtId="38" fontId="6" fillId="0" borderId="29" xfId="49" applyFont="1" applyBorder="1" applyAlignment="1">
      <alignment horizontal="center" vertical="center"/>
    </xf>
    <xf numFmtId="38" fontId="5" fillId="0" borderId="30" xfId="49" applyFont="1" applyBorder="1" applyAlignment="1">
      <alignment vertical="center"/>
    </xf>
    <xf numFmtId="10" fontId="5" fillId="0" borderId="17" xfId="49" applyNumberFormat="1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10" fontId="5" fillId="0" borderId="21" xfId="49" applyNumberFormat="1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177" fontId="5" fillId="0" borderId="34" xfId="49" applyNumberFormat="1" applyFont="1" applyBorder="1" applyAlignment="1">
      <alignment vertical="center"/>
    </xf>
    <xf numFmtId="10" fontId="5" fillId="0" borderId="35" xfId="49" applyNumberFormat="1" applyFont="1" applyFill="1" applyBorder="1" applyAlignment="1">
      <alignment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/>
    </xf>
    <xf numFmtId="178" fontId="5" fillId="0" borderId="36" xfId="49" applyNumberFormat="1" applyFont="1" applyBorder="1" applyAlignment="1">
      <alignment/>
    </xf>
    <xf numFmtId="179" fontId="5" fillId="0" borderId="37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right"/>
    </xf>
    <xf numFmtId="38" fontId="5" fillId="0" borderId="38" xfId="49" applyFont="1" applyBorder="1" applyAlignment="1">
      <alignment horizontal="center" vertical="center"/>
    </xf>
    <xf numFmtId="38" fontId="5" fillId="0" borderId="39" xfId="49" applyFont="1" applyBorder="1" applyAlignment="1">
      <alignment horizontal="center" vertical="center"/>
    </xf>
    <xf numFmtId="40" fontId="5" fillId="0" borderId="40" xfId="49" applyNumberFormat="1" applyFont="1" applyBorder="1" applyAlignment="1">
      <alignment vertical="center"/>
    </xf>
    <xf numFmtId="38" fontId="5" fillId="0" borderId="41" xfId="49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/>
    </xf>
    <xf numFmtId="38" fontId="5" fillId="0" borderId="0" xfId="49" applyFont="1" applyFill="1" applyAlignment="1">
      <alignment vertical="center"/>
    </xf>
    <xf numFmtId="181" fontId="7" fillId="0" borderId="42" xfId="0" applyNumberFormat="1" applyFont="1" applyBorder="1" applyAlignment="1">
      <alignment horizontal="center"/>
    </xf>
    <xf numFmtId="181" fontId="7" fillId="0" borderId="43" xfId="0" applyNumberFormat="1" applyFont="1" applyBorder="1" applyAlignment="1">
      <alignment/>
    </xf>
    <xf numFmtId="181" fontId="7" fillId="0" borderId="44" xfId="0" applyNumberFormat="1" applyFont="1" applyBorder="1" applyAlignment="1">
      <alignment horizontal="center"/>
    </xf>
    <xf numFmtId="181" fontId="7" fillId="0" borderId="45" xfId="0" applyNumberFormat="1" applyFont="1" applyBorder="1" applyAlignment="1">
      <alignment/>
    </xf>
    <xf numFmtId="181" fontId="7" fillId="0" borderId="44" xfId="0" applyNumberFormat="1" applyFont="1" applyFill="1" applyBorder="1" applyAlignment="1">
      <alignment horizontal="center"/>
    </xf>
    <xf numFmtId="10" fontId="7" fillId="0" borderId="45" xfId="0" applyNumberFormat="1" applyFont="1" applyFill="1" applyBorder="1" applyAlignment="1">
      <alignment/>
    </xf>
    <xf numFmtId="178" fontId="5" fillId="0" borderId="46" xfId="0" applyNumberFormat="1" applyFont="1" applyBorder="1" applyAlignment="1">
      <alignment horizontal="left"/>
    </xf>
    <xf numFmtId="178" fontId="5" fillId="0" borderId="47" xfId="0" applyNumberFormat="1" applyFont="1" applyBorder="1" applyAlignment="1">
      <alignment horizontal="left"/>
    </xf>
    <xf numFmtId="38" fontId="5" fillId="0" borderId="48" xfId="49" applyFont="1" applyBorder="1" applyAlignment="1">
      <alignment horizontal="center" vertical="center"/>
    </xf>
    <xf numFmtId="38" fontId="5" fillId="0" borderId="49" xfId="49" applyFont="1" applyBorder="1" applyAlignment="1">
      <alignment horizontal="center" vertical="center"/>
    </xf>
    <xf numFmtId="38" fontId="5" fillId="0" borderId="50" xfId="49" applyFont="1" applyBorder="1" applyAlignment="1">
      <alignment horizontal="center" vertical="center"/>
    </xf>
    <xf numFmtId="38" fontId="5" fillId="0" borderId="51" xfId="49" applyFont="1" applyBorder="1" applyAlignment="1">
      <alignment horizontal="center" vertical="center"/>
    </xf>
    <xf numFmtId="38" fontId="5" fillId="0" borderId="52" xfId="49" applyFont="1" applyBorder="1" applyAlignment="1">
      <alignment horizontal="center" vertical="center"/>
    </xf>
    <xf numFmtId="178" fontId="5" fillId="0" borderId="46" xfId="0" applyNumberFormat="1" applyFont="1" applyBorder="1" applyAlignment="1">
      <alignment horizontal="center" vertical="center"/>
    </xf>
    <xf numFmtId="178" fontId="5" fillId="0" borderId="47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176" fontId="5" fillId="0" borderId="53" xfId="49" applyNumberFormat="1" applyFont="1" applyBorder="1" applyAlignment="1">
      <alignment horizontal="right" vertical="center"/>
    </xf>
    <xf numFmtId="38" fontId="3" fillId="0" borderId="0" xfId="49" applyFont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uhou\Desktop\19%20&#24179;&#25104;25&#24180;&#65306;&#20303;&#22522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.1月末"/>
      <sheetName val="H25.2月末"/>
      <sheetName val="H25.3月末"/>
      <sheetName val="H25.4月末"/>
      <sheetName val="H25.5月末"/>
      <sheetName val="H25.6月末"/>
      <sheetName val="H25.7月末"/>
      <sheetName val="H25.8月末"/>
      <sheetName val="H25.9月末"/>
      <sheetName val="H25.10月末"/>
      <sheetName val="H25.11月末"/>
      <sheetName val="H25.12月末"/>
      <sheetName val="H26.1月末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35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38673</v>
      </c>
      <c r="C4" s="9">
        <f>SUM(D4:E4)</f>
        <v>82197</v>
      </c>
      <c r="D4" s="9">
        <v>39095</v>
      </c>
      <c r="E4" s="10">
        <v>43102</v>
      </c>
    </row>
    <row r="5" spans="1:5" ht="18" customHeight="1">
      <c r="A5" s="11" t="s">
        <v>6</v>
      </c>
      <c r="B5" s="12">
        <v>1736</v>
      </c>
      <c r="C5" s="9">
        <f>SUM(D5:E5)</f>
        <v>3622</v>
      </c>
      <c r="D5" s="13">
        <v>1754</v>
      </c>
      <c r="E5" s="14">
        <v>1868</v>
      </c>
    </row>
    <row r="6" spans="1:5" ht="18" customHeight="1">
      <c r="A6" s="11" t="s">
        <v>7</v>
      </c>
      <c r="B6" s="12">
        <v>5832</v>
      </c>
      <c r="C6" s="9">
        <f>SUM(D6:E6)</f>
        <v>12936</v>
      </c>
      <c r="D6" s="13">
        <v>6126</v>
      </c>
      <c r="E6" s="14">
        <v>6810</v>
      </c>
    </row>
    <row r="7" spans="1:5" ht="18" customHeight="1" thickBot="1">
      <c r="A7" s="11" t="s">
        <v>8</v>
      </c>
      <c r="B7" s="12">
        <v>3138</v>
      </c>
      <c r="C7" s="9">
        <f>SUM(D7:E7)</f>
        <v>7059</v>
      </c>
      <c r="D7" s="13">
        <v>3349</v>
      </c>
      <c r="E7" s="14">
        <v>3710</v>
      </c>
    </row>
    <row r="8" spans="1:6" ht="19.5" customHeight="1" thickTop="1">
      <c r="A8" s="15" t="s">
        <v>9</v>
      </c>
      <c r="B8" s="16">
        <f>SUM(B4:B7)</f>
        <v>49379</v>
      </c>
      <c r="C8" s="17">
        <f>SUM(C4:C7)</f>
        <v>105814</v>
      </c>
      <c r="D8" s="17">
        <f>SUM(D4:D7)</f>
        <v>50324</v>
      </c>
      <c r="E8" s="17">
        <f>SUM(E4:E7)</f>
        <v>55490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38673</v>
      </c>
      <c r="C14" s="23">
        <v>38679</v>
      </c>
      <c r="D14" s="8">
        <f>+B14-C14</f>
        <v>-6</v>
      </c>
      <c r="E14" s="24">
        <f>+D14/C14</f>
        <v>-0.0001551229349259288</v>
      </c>
    </row>
    <row r="15" spans="1:5" ht="13.5">
      <c r="A15" s="11" t="s">
        <v>6</v>
      </c>
      <c r="B15" s="23">
        <f>B5</f>
        <v>1736</v>
      </c>
      <c r="C15" s="23">
        <v>1741</v>
      </c>
      <c r="D15" s="12">
        <f>+B15-C15</f>
        <v>-5</v>
      </c>
      <c r="E15" s="26">
        <f>+D15/C15</f>
        <v>-0.002871912693854107</v>
      </c>
    </row>
    <row r="16" spans="1:5" ht="13.5">
      <c r="A16" s="11" t="s">
        <v>7</v>
      </c>
      <c r="B16" s="23">
        <f>B6</f>
        <v>5832</v>
      </c>
      <c r="C16" s="23">
        <v>5824</v>
      </c>
      <c r="D16" s="12">
        <f>+B16-C16</f>
        <v>8</v>
      </c>
      <c r="E16" s="26">
        <f>+D16/C16</f>
        <v>0.0013736263736263737</v>
      </c>
    </row>
    <row r="17" spans="1:5" ht="14.25" thickBot="1">
      <c r="A17" s="11" t="s">
        <v>8</v>
      </c>
      <c r="B17" s="23">
        <f>B7</f>
        <v>3138</v>
      </c>
      <c r="C17" s="23">
        <v>3133</v>
      </c>
      <c r="D17" s="12">
        <f>+B17-C17</f>
        <v>5</v>
      </c>
      <c r="E17" s="26">
        <f>+D17/C17</f>
        <v>0.0015959144589849984</v>
      </c>
    </row>
    <row r="18" spans="1:5" ht="14.25" thickTop="1">
      <c r="A18" s="15" t="s">
        <v>9</v>
      </c>
      <c r="B18" s="27">
        <f>SUM(B14:B17)</f>
        <v>49379</v>
      </c>
      <c r="C18" s="27">
        <f>SUM(C14:C17)</f>
        <v>49377</v>
      </c>
      <c r="D18" s="28">
        <f>SUM(D14:D17)</f>
        <v>2</v>
      </c>
      <c r="E18" s="29">
        <f>+D18/C18</f>
        <v>4.0504688417684346E-05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82197</v>
      </c>
      <c r="C23" s="23">
        <v>82208</v>
      </c>
      <c r="D23" s="8">
        <f>+B23-C23</f>
        <v>-11</v>
      </c>
      <c r="E23" s="24">
        <f>+D23/C23</f>
        <v>-0.00013380692876605683</v>
      </c>
    </row>
    <row r="24" spans="1:5" ht="13.5">
      <c r="A24" s="11" t="s">
        <v>6</v>
      </c>
      <c r="B24" s="25">
        <f>+C5</f>
        <v>3622</v>
      </c>
      <c r="C24" s="25">
        <v>3636</v>
      </c>
      <c r="D24" s="12">
        <f>+B24-C24</f>
        <v>-14</v>
      </c>
      <c r="E24" s="24">
        <f>+D24/C24</f>
        <v>-0.0038503850385038503</v>
      </c>
    </row>
    <row r="25" spans="1:5" ht="13.5">
      <c r="A25" s="11" t="s">
        <v>7</v>
      </c>
      <c r="B25" s="25">
        <f>+C6</f>
        <v>12936</v>
      </c>
      <c r="C25" s="25">
        <v>12939</v>
      </c>
      <c r="D25" s="12">
        <f>+B25-C25</f>
        <v>-3</v>
      </c>
      <c r="E25" s="24">
        <f>+D25/C25</f>
        <v>-0.00023185717597959656</v>
      </c>
    </row>
    <row r="26" spans="1:5" ht="14.25" thickBot="1">
      <c r="A26" s="11" t="s">
        <v>8</v>
      </c>
      <c r="B26" s="25">
        <f>+C7</f>
        <v>7059</v>
      </c>
      <c r="C26" s="25">
        <v>7038</v>
      </c>
      <c r="D26" s="12">
        <f>+B26-C26</f>
        <v>21</v>
      </c>
      <c r="E26" s="24">
        <f>+D26/C26</f>
        <v>0.0029838022165387893</v>
      </c>
    </row>
    <row r="27" spans="1:5" ht="14.25" thickTop="1">
      <c r="A27" s="15" t="s">
        <v>9</v>
      </c>
      <c r="B27" s="27">
        <f>SUM(B23:B26)</f>
        <v>105814</v>
      </c>
      <c r="C27" s="27">
        <f>SUM(C23:C26)</f>
        <v>105821</v>
      </c>
      <c r="D27" s="28">
        <f>SUM(D23:D26)</f>
        <v>-7</v>
      </c>
      <c r="E27" s="30">
        <f>+D27/C27</f>
        <v>-6.614944103722324E-05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94</v>
      </c>
      <c r="C32" s="32">
        <v>113</v>
      </c>
      <c r="D32" s="35">
        <f>B32-C32</f>
        <v>-19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251</v>
      </c>
      <c r="C35" s="33">
        <v>239</v>
      </c>
      <c r="D35" s="35">
        <f>B35-C35</f>
        <v>12</v>
      </c>
    </row>
    <row r="36" spans="2:4" ht="14.25" thickBot="1">
      <c r="B36" s="49" t="s">
        <v>24</v>
      </c>
      <c r="C36" s="50"/>
      <c r="D36" s="34">
        <f>D32+D35</f>
        <v>-7</v>
      </c>
    </row>
    <row r="37" spans="2:4" ht="14.25" thickBot="1">
      <c r="B37" s="49" t="s">
        <v>25</v>
      </c>
      <c r="C37" s="50"/>
      <c r="D37" s="34">
        <v>-19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16252</v>
      </c>
    </row>
    <row r="42" spans="1:4" ht="13.5">
      <c r="A42" s="42"/>
      <c r="C42" s="45" t="s">
        <v>28</v>
      </c>
      <c r="D42" s="46">
        <v>63070</v>
      </c>
    </row>
    <row r="43" spans="3:4" ht="13.5">
      <c r="C43" s="45" t="s">
        <v>29</v>
      </c>
      <c r="D43" s="46">
        <v>26492</v>
      </c>
    </row>
    <row r="44" spans="3:4" ht="13.5">
      <c r="C44" s="47" t="s">
        <v>30</v>
      </c>
      <c r="D44" s="46">
        <f>SUM(D41:D43)</f>
        <v>105814</v>
      </c>
    </row>
    <row r="45" spans="3:4" ht="13.5">
      <c r="C45" s="47" t="s">
        <v>26</v>
      </c>
      <c r="D45" s="48">
        <v>0.2504</v>
      </c>
    </row>
    <row r="46" spans="3:4" ht="14.25" thickBot="1">
      <c r="C46" s="39" t="s">
        <v>32</v>
      </c>
      <c r="D46" s="38">
        <v>45.49455</v>
      </c>
    </row>
  </sheetData>
  <sheetProtection/>
  <mergeCells count="11"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A10" sqref="A10:E10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46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39021</v>
      </c>
      <c r="C4" s="9">
        <f>SUM(D4:E4)</f>
        <v>82155</v>
      </c>
      <c r="D4" s="9">
        <v>39094</v>
      </c>
      <c r="E4" s="10">
        <v>43061</v>
      </c>
    </row>
    <row r="5" spans="1:5" ht="18" customHeight="1">
      <c r="A5" s="11" t="s">
        <v>6</v>
      </c>
      <c r="B5" s="12">
        <v>1729</v>
      </c>
      <c r="C5" s="9">
        <f>SUM(D5:E5)</f>
        <v>3562</v>
      </c>
      <c r="D5" s="13">
        <v>1728</v>
      </c>
      <c r="E5" s="14">
        <v>1834</v>
      </c>
    </row>
    <row r="6" spans="1:5" ht="18" customHeight="1">
      <c r="A6" s="11" t="s">
        <v>7</v>
      </c>
      <c r="B6" s="12">
        <v>5827</v>
      </c>
      <c r="C6" s="9">
        <f>SUM(D6:E6)</f>
        <v>12813</v>
      </c>
      <c r="D6" s="13">
        <v>6087</v>
      </c>
      <c r="E6" s="14">
        <v>6726</v>
      </c>
    </row>
    <row r="7" spans="1:5" ht="18" customHeight="1" thickBot="1">
      <c r="A7" s="11" t="s">
        <v>8</v>
      </c>
      <c r="B7" s="12">
        <v>3149</v>
      </c>
      <c r="C7" s="9">
        <f>SUM(D7:E7)</f>
        <v>7019</v>
      </c>
      <c r="D7" s="13">
        <v>3330</v>
      </c>
      <c r="E7" s="14">
        <v>3689</v>
      </c>
    </row>
    <row r="8" spans="1:6" ht="19.5" customHeight="1" thickTop="1">
      <c r="A8" s="15" t="s">
        <v>9</v>
      </c>
      <c r="B8" s="16">
        <f>SUM(B4:B7)</f>
        <v>49726</v>
      </c>
      <c r="C8" s="17">
        <f>SUM(C4:C7)</f>
        <v>105549</v>
      </c>
      <c r="D8" s="17">
        <f>SUM(D4:D7)</f>
        <v>50239</v>
      </c>
      <c r="E8" s="17">
        <f>SUM(E4:E7)</f>
        <v>55310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39021</v>
      </c>
      <c r="C14" s="23">
        <v>38970</v>
      </c>
      <c r="D14" s="8">
        <f>+B14-C14</f>
        <v>51</v>
      </c>
      <c r="E14" s="24">
        <f>+D14/C14</f>
        <v>0.001308698999230177</v>
      </c>
    </row>
    <row r="15" spans="1:5" ht="13.5">
      <c r="A15" s="11" t="s">
        <v>6</v>
      </c>
      <c r="B15" s="23">
        <f>B5</f>
        <v>1729</v>
      </c>
      <c r="C15" s="23">
        <v>1733</v>
      </c>
      <c r="D15" s="12">
        <f>+B15-C15</f>
        <v>-4</v>
      </c>
      <c r="E15" s="26">
        <f>+D15/C15</f>
        <v>-0.002308136180034622</v>
      </c>
    </row>
    <row r="16" spans="1:5" ht="13.5">
      <c r="A16" s="11" t="s">
        <v>7</v>
      </c>
      <c r="B16" s="23">
        <f>B6</f>
        <v>5827</v>
      </c>
      <c r="C16" s="23">
        <v>5821</v>
      </c>
      <c r="D16" s="12">
        <f>+B16-C16</f>
        <v>6</v>
      </c>
      <c r="E16" s="26">
        <f>+D16/C16</f>
        <v>0.0010307507301151005</v>
      </c>
    </row>
    <row r="17" spans="1:5" ht="14.25" thickBot="1">
      <c r="A17" s="11" t="s">
        <v>8</v>
      </c>
      <c r="B17" s="23">
        <f>B7</f>
        <v>3149</v>
      </c>
      <c r="C17" s="23">
        <v>3150</v>
      </c>
      <c r="D17" s="12">
        <f>+B17-C17</f>
        <v>-1</v>
      </c>
      <c r="E17" s="26">
        <f>+D17/C17</f>
        <v>-0.00031746031746031746</v>
      </c>
    </row>
    <row r="18" spans="1:5" ht="14.25" thickTop="1">
      <c r="A18" s="15" t="s">
        <v>9</v>
      </c>
      <c r="B18" s="27">
        <f>SUM(B14:B17)</f>
        <v>49726</v>
      </c>
      <c r="C18" s="27">
        <f>SUM(C14:C17)</f>
        <v>49674</v>
      </c>
      <c r="D18" s="28">
        <f>SUM(D14:D17)</f>
        <v>52</v>
      </c>
      <c r="E18" s="29">
        <f>+D18/C18</f>
        <v>0.0010468253009622741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82155</v>
      </c>
      <c r="C23" s="23">
        <v>82041</v>
      </c>
      <c r="D23" s="8">
        <f>+B23-C23</f>
        <v>114</v>
      </c>
      <c r="E23" s="24">
        <f>+D23/C23</f>
        <v>0.001389549127875087</v>
      </c>
    </row>
    <row r="24" spans="1:5" ht="13.5">
      <c r="A24" s="11" t="s">
        <v>6</v>
      </c>
      <c r="B24" s="25">
        <f>+C5</f>
        <v>3562</v>
      </c>
      <c r="C24" s="25">
        <v>3568</v>
      </c>
      <c r="D24" s="12">
        <f>+B24-C24</f>
        <v>-6</v>
      </c>
      <c r="E24" s="24">
        <f>+D24/C24</f>
        <v>-0.0016816143497757848</v>
      </c>
    </row>
    <row r="25" spans="1:5" ht="13.5">
      <c r="A25" s="11" t="s">
        <v>7</v>
      </c>
      <c r="B25" s="25">
        <f>+C6</f>
        <v>12813</v>
      </c>
      <c r="C25" s="25">
        <v>12816</v>
      </c>
      <c r="D25" s="12">
        <f>+B25-C25</f>
        <v>-3</v>
      </c>
      <c r="E25" s="24">
        <f>+D25/C25</f>
        <v>-0.00023408239700374532</v>
      </c>
    </row>
    <row r="26" spans="1:5" ht="14.25" thickBot="1">
      <c r="A26" s="11" t="s">
        <v>8</v>
      </c>
      <c r="B26" s="25">
        <f>+C7</f>
        <v>7019</v>
      </c>
      <c r="C26" s="25">
        <v>7019</v>
      </c>
      <c r="D26" s="12">
        <f>+B26-C26</f>
        <v>0</v>
      </c>
      <c r="E26" s="24">
        <f>+D26/C26</f>
        <v>0</v>
      </c>
    </row>
    <row r="27" spans="1:5" ht="14.25" thickTop="1">
      <c r="A27" s="15" t="s">
        <v>9</v>
      </c>
      <c r="B27" s="27">
        <f>SUM(B23:B26)</f>
        <v>105549</v>
      </c>
      <c r="C27" s="27">
        <f>SUM(C23:C26)</f>
        <v>105444</v>
      </c>
      <c r="D27" s="28">
        <f>SUM(D23:D26)</f>
        <v>105</v>
      </c>
      <c r="E27" s="30">
        <f>+D27/C27</f>
        <v>0.0009957892340958234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94</v>
      </c>
      <c r="C32" s="32">
        <v>109</v>
      </c>
      <c r="D32" s="35">
        <f>B32-C32</f>
        <v>-15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334</v>
      </c>
      <c r="C35" s="33">
        <v>214</v>
      </c>
      <c r="D35" s="35">
        <f>B35-C35</f>
        <v>120</v>
      </c>
    </row>
    <row r="36" spans="2:4" ht="14.25" thickBot="1">
      <c r="B36" s="49" t="s">
        <v>24</v>
      </c>
      <c r="C36" s="50"/>
      <c r="D36" s="34">
        <f>D32+D35</f>
        <v>105</v>
      </c>
    </row>
    <row r="37" spans="2:4" ht="14.25" thickBot="1">
      <c r="B37" s="49" t="s">
        <v>25</v>
      </c>
      <c r="C37" s="50"/>
      <c r="D37" s="34">
        <v>-246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16200</v>
      </c>
    </row>
    <row r="42" spans="1:4" ht="13.5">
      <c r="A42" s="42"/>
      <c r="C42" s="45" t="s">
        <v>28</v>
      </c>
      <c r="D42" s="46">
        <v>62461</v>
      </c>
    </row>
    <row r="43" spans="3:4" ht="13.5">
      <c r="C43" s="45" t="s">
        <v>29</v>
      </c>
      <c r="D43" s="46">
        <v>26888</v>
      </c>
    </row>
    <row r="44" spans="3:4" ht="13.5">
      <c r="C44" s="47" t="s">
        <v>30</v>
      </c>
      <c r="D44" s="46">
        <f>SUM(D41:D43)</f>
        <v>105549</v>
      </c>
    </row>
    <row r="45" spans="3:4" ht="13.5">
      <c r="C45" s="47" t="s">
        <v>26</v>
      </c>
      <c r="D45" s="48">
        <v>0.2547</v>
      </c>
    </row>
    <row r="46" spans="3:4" ht="14.25" thickBot="1">
      <c r="C46" s="39" t="s">
        <v>32</v>
      </c>
      <c r="D46" s="38">
        <v>45.687</v>
      </c>
    </row>
  </sheetData>
  <sheetProtection/>
  <mergeCells count="11"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B21" sqref="B21:E21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47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39054</v>
      </c>
      <c r="C4" s="9">
        <f>SUM(D4:E4)</f>
        <v>82235</v>
      </c>
      <c r="D4" s="9">
        <v>39156</v>
      </c>
      <c r="E4" s="10">
        <v>43079</v>
      </c>
    </row>
    <row r="5" spans="1:5" ht="18" customHeight="1">
      <c r="A5" s="11" t="s">
        <v>6</v>
      </c>
      <c r="B5" s="12">
        <v>1727</v>
      </c>
      <c r="C5" s="9">
        <f>SUM(D5:E5)</f>
        <v>3553</v>
      </c>
      <c r="D5" s="13">
        <v>1722</v>
      </c>
      <c r="E5" s="14">
        <v>1831</v>
      </c>
    </row>
    <row r="6" spans="1:5" ht="18" customHeight="1">
      <c r="A6" s="11" t="s">
        <v>7</v>
      </c>
      <c r="B6" s="12">
        <v>5829</v>
      </c>
      <c r="C6" s="9">
        <f>SUM(D6:E6)</f>
        <v>12799</v>
      </c>
      <c r="D6" s="13">
        <v>6078</v>
      </c>
      <c r="E6" s="14">
        <v>6721</v>
      </c>
    </row>
    <row r="7" spans="1:5" ht="18" customHeight="1" thickBot="1">
      <c r="A7" s="11" t="s">
        <v>8</v>
      </c>
      <c r="B7" s="12">
        <v>3152</v>
      </c>
      <c r="C7" s="9">
        <f>SUM(D7:E7)</f>
        <v>7016</v>
      </c>
      <c r="D7" s="13">
        <v>3330</v>
      </c>
      <c r="E7" s="14">
        <v>3686</v>
      </c>
    </row>
    <row r="8" spans="1:6" ht="19.5" customHeight="1" thickTop="1">
      <c r="A8" s="15" t="s">
        <v>9</v>
      </c>
      <c r="B8" s="16">
        <f>SUM(B4:B7)</f>
        <v>49762</v>
      </c>
      <c r="C8" s="17">
        <f>SUM(C4:C7)</f>
        <v>105603</v>
      </c>
      <c r="D8" s="17">
        <f>SUM(D4:D7)</f>
        <v>50286</v>
      </c>
      <c r="E8" s="17">
        <f>SUM(E4:E7)</f>
        <v>55317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39054</v>
      </c>
      <c r="C14" s="23">
        <v>39021</v>
      </c>
      <c r="D14" s="8">
        <f>+B14-C14</f>
        <v>33</v>
      </c>
      <c r="E14" s="24">
        <f>+D14/C14</f>
        <v>0.000845698470054586</v>
      </c>
    </row>
    <row r="15" spans="1:5" ht="13.5">
      <c r="A15" s="11" t="s">
        <v>6</v>
      </c>
      <c r="B15" s="23">
        <f>B5</f>
        <v>1727</v>
      </c>
      <c r="C15" s="23">
        <v>1729</v>
      </c>
      <c r="D15" s="12">
        <f>+B15-C15</f>
        <v>-2</v>
      </c>
      <c r="E15" s="26">
        <f>+D15/C15</f>
        <v>-0.001156737998843262</v>
      </c>
    </row>
    <row r="16" spans="1:5" ht="13.5">
      <c r="A16" s="11" t="s">
        <v>7</v>
      </c>
      <c r="B16" s="23">
        <f>B6</f>
        <v>5829</v>
      </c>
      <c r="C16" s="23">
        <v>5827</v>
      </c>
      <c r="D16" s="12">
        <f>+B16-C16</f>
        <v>2</v>
      </c>
      <c r="E16" s="26">
        <f>+D16/C16</f>
        <v>0.00034322979234597563</v>
      </c>
    </row>
    <row r="17" spans="1:5" ht="14.25" thickBot="1">
      <c r="A17" s="11" t="s">
        <v>8</v>
      </c>
      <c r="B17" s="23">
        <f>B7</f>
        <v>3152</v>
      </c>
      <c r="C17" s="23">
        <v>3149</v>
      </c>
      <c r="D17" s="12">
        <f>+B17-C17</f>
        <v>3</v>
      </c>
      <c r="E17" s="26">
        <f>+D17/C17</f>
        <v>0.000952683391552874</v>
      </c>
    </row>
    <row r="18" spans="1:5" ht="14.25" thickTop="1">
      <c r="A18" s="15" t="s">
        <v>9</v>
      </c>
      <c r="B18" s="27">
        <f>SUM(B14:B17)</f>
        <v>49762</v>
      </c>
      <c r="C18" s="27">
        <f>SUM(C14:C17)</f>
        <v>49726</v>
      </c>
      <c r="D18" s="28">
        <f>SUM(D14:D17)</f>
        <v>36</v>
      </c>
      <c r="E18" s="29">
        <f>+D18/C18</f>
        <v>0.000723967341028838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82235</v>
      </c>
      <c r="C23" s="23">
        <v>82155</v>
      </c>
      <c r="D23" s="8">
        <f>+B23-C23</f>
        <v>80</v>
      </c>
      <c r="E23" s="24">
        <f>+D23/C23</f>
        <v>0.0009737690950033473</v>
      </c>
    </row>
    <row r="24" spans="1:5" ht="13.5">
      <c r="A24" s="11" t="s">
        <v>6</v>
      </c>
      <c r="B24" s="25">
        <f>+C5</f>
        <v>3553</v>
      </c>
      <c r="C24" s="25">
        <v>3562</v>
      </c>
      <c r="D24" s="12">
        <f>+B24-C24</f>
        <v>-9</v>
      </c>
      <c r="E24" s="24">
        <f>+D24/C24</f>
        <v>-0.0025266704098820887</v>
      </c>
    </row>
    <row r="25" spans="1:5" ht="13.5">
      <c r="A25" s="11" t="s">
        <v>7</v>
      </c>
      <c r="B25" s="25">
        <f>+C6</f>
        <v>12799</v>
      </c>
      <c r="C25" s="25">
        <v>12813</v>
      </c>
      <c r="D25" s="12">
        <f>+B25-C25</f>
        <v>-14</v>
      </c>
      <c r="E25" s="24">
        <f>+D25/C25</f>
        <v>-0.001092640287208304</v>
      </c>
    </row>
    <row r="26" spans="1:5" ht="14.25" thickBot="1">
      <c r="A26" s="11" t="s">
        <v>8</v>
      </c>
      <c r="B26" s="25">
        <f>+C7</f>
        <v>7016</v>
      </c>
      <c r="C26" s="25">
        <v>7019</v>
      </c>
      <c r="D26" s="12">
        <f>+B26-C26</f>
        <v>-3</v>
      </c>
      <c r="E26" s="24">
        <f>+D26/C26</f>
        <v>-0.0004274113121527283</v>
      </c>
    </row>
    <row r="27" spans="1:5" ht="14.25" thickTop="1">
      <c r="A27" s="15" t="s">
        <v>9</v>
      </c>
      <c r="B27" s="27">
        <f>SUM(B23:B26)</f>
        <v>105603</v>
      </c>
      <c r="C27" s="27">
        <f>SUM(C23:C26)</f>
        <v>105549</v>
      </c>
      <c r="D27" s="28">
        <f>SUM(D23:D26)</f>
        <v>54</v>
      </c>
      <c r="E27" s="30">
        <f>+D27/C27</f>
        <v>0.0005116107210868886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91</v>
      </c>
      <c r="C32" s="32">
        <v>82</v>
      </c>
      <c r="D32" s="35">
        <f>B32-C32</f>
        <v>9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217</v>
      </c>
      <c r="C35" s="33">
        <v>172</v>
      </c>
      <c r="D35" s="35">
        <f>B35-C35</f>
        <v>45</v>
      </c>
    </row>
    <row r="36" spans="2:4" ht="14.25" thickBot="1">
      <c r="B36" s="49" t="s">
        <v>24</v>
      </c>
      <c r="C36" s="50"/>
      <c r="D36" s="34">
        <f>D32+D35</f>
        <v>54</v>
      </c>
    </row>
    <row r="37" spans="2:4" ht="14.25" thickBot="1">
      <c r="B37" s="49" t="s">
        <v>25</v>
      </c>
      <c r="C37" s="50"/>
      <c r="D37" s="34">
        <v>-195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16216</v>
      </c>
    </row>
    <row r="42" spans="1:4" ht="13.5">
      <c r="A42" s="42"/>
      <c r="C42" s="45" t="s">
        <v>28</v>
      </c>
      <c r="D42" s="46">
        <v>62388</v>
      </c>
    </row>
    <row r="43" spans="3:4" ht="13.5">
      <c r="C43" s="45" t="s">
        <v>29</v>
      </c>
      <c r="D43" s="46">
        <v>26999</v>
      </c>
    </row>
    <row r="44" spans="3:4" ht="13.5">
      <c r="C44" s="47" t="s">
        <v>30</v>
      </c>
      <c r="D44" s="46">
        <f>SUM(D41:D43)</f>
        <v>105603</v>
      </c>
    </row>
    <row r="45" spans="3:4" ht="13.5">
      <c r="C45" s="47" t="s">
        <v>26</v>
      </c>
      <c r="D45" s="48">
        <v>0.2557</v>
      </c>
    </row>
    <row r="46" spans="3:4" ht="14.25" thickBot="1">
      <c r="C46" s="39" t="s">
        <v>32</v>
      </c>
      <c r="D46" s="38">
        <v>45.702816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15" zoomScaleNormal="115" zoomScaleSheetLayoutView="100" zoomScalePageLayoutView="0" workbookViewId="0" topLeftCell="A1">
      <selection activeCell="F44" sqref="F44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48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39061</v>
      </c>
      <c r="C4" s="9">
        <f>SUM(D4:E4)</f>
        <v>82256</v>
      </c>
      <c r="D4" s="9">
        <v>39157</v>
      </c>
      <c r="E4" s="10">
        <v>43099</v>
      </c>
    </row>
    <row r="5" spans="1:5" ht="18" customHeight="1">
      <c r="A5" s="11" t="s">
        <v>6</v>
      </c>
      <c r="B5" s="12">
        <v>1728</v>
      </c>
      <c r="C5" s="9">
        <f>SUM(D5:E5)</f>
        <v>3545</v>
      </c>
      <c r="D5" s="13">
        <v>1715</v>
      </c>
      <c r="E5" s="14">
        <v>1830</v>
      </c>
    </row>
    <row r="6" spans="1:5" ht="18" customHeight="1">
      <c r="A6" s="11" t="s">
        <v>7</v>
      </c>
      <c r="B6" s="12">
        <v>5830</v>
      </c>
      <c r="C6" s="9">
        <f>SUM(D6:E6)</f>
        <v>12795</v>
      </c>
      <c r="D6" s="13">
        <v>6076</v>
      </c>
      <c r="E6" s="14">
        <v>6719</v>
      </c>
    </row>
    <row r="7" spans="1:5" ht="18" customHeight="1" thickBot="1">
      <c r="A7" s="11" t="s">
        <v>8</v>
      </c>
      <c r="B7" s="12">
        <v>3151</v>
      </c>
      <c r="C7" s="9">
        <f>SUM(D7:E7)</f>
        <v>7011</v>
      </c>
      <c r="D7" s="13">
        <v>3324</v>
      </c>
      <c r="E7" s="14">
        <v>3687</v>
      </c>
    </row>
    <row r="8" spans="1:6" ht="19.5" customHeight="1" thickTop="1">
      <c r="A8" s="15" t="s">
        <v>9</v>
      </c>
      <c r="B8" s="16">
        <f>SUM(B4:B7)</f>
        <v>49770</v>
      </c>
      <c r="C8" s="17">
        <f>SUM(C4:C7)</f>
        <v>105607</v>
      </c>
      <c r="D8" s="17">
        <f>SUM(D4:D7)</f>
        <v>50272</v>
      </c>
      <c r="E8" s="17">
        <f>SUM(E4:E7)</f>
        <v>55335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39061</v>
      </c>
      <c r="C14" s="23">
        <v>39054</v>
      </c>
      <c r="D14" s="8">
        <f>+B14-C14</f>
        <v>7</v>
      </c>
      <c r="E14" s="24">
        <f>+D14/C14</f>
        <v>0.00017923900240692374</v>
      </c>
    </row>
    <row r="15" spans="1:5" ht="13.5">
      <c r="A15" s="11" t="s">
        <v>6</v>
      </c>
      <c r="B15" s="23">
        <f>B5</f>
        <v>1728</v>
      </c>
      <c r="C15" s="23">
        <v>1727</v>
      </c>
      <c r="D15" s="12">
        <f>+B15-C15</f>
        <v>1</v>
      </c>
      <c r="E15" s="26">
        <f>+D15/C15</f>
        <v>0.0005790387955993051</v>
      </c>
    </row>
    <row r="16" spans="1:5" ht="13.5">
      <c r="A16" s="11" t="s">
        <v>7</v>
      </c>
      <c r="B16" s="23">
        <f>B6</f>
        <v>5830</v>
      </c>
      <c r="C16" s="23">
        <v>5829</v>
      </c>
      <c r="D16" s="12">
        <f>+B16-C16</f>
        <v>1</v>
      </c>
      <c r="E16" s="26">
        <f>+D16/C16</f>
        <v>0.00017155601303825698</v>
      </c>
    </row>
    <row r="17" spans="1:5" ht="14.25" thickBot="1">
      <c r="A17" s="11" t="s">
        <v>8</v>
      </c>
      <c r="B17" s="23">
        <f>B7</f>
        <v>3151</v>
      </c>
      <c r="C17" s="23">
        <v>3152</v>
      </c>
      <c r="D17" s="12">
        <f>+B17-C17</f>
        <v>-1</v>
      </c>
      <c r="E17" s="26">
        <f>+D17/C17</f>
        <v>-0.00031725888324873094</v>
      </c>
    </row>
    <row r="18" spans="1:5" ht="14.25" thickTop="1">
      <c r="A18" s="15" t="s">
        <v>9</v>
      </c>
      <c r="B18" s="27">
        <f>SUM(B14:B17)</f>
        <v>49770</v>
      </c>
      <c r="C18" s="27">
        <f>SUM(C14:C17)</f>
        <v>49762</v>
      </c>
      <c r="D18" s="28">
        <f>SUM(D14:D17)</f>
        <v>8</v>
      </c>
      <c r="E18" s="29">
        <f>+D18/C18</f>
        <v>0.0001607652425545597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82256</v>
      </c>
      <c r="C23" s="23">
        <v>82235</v>
      </c>
      <c r="D23" s="8">
        <f>+B23-C23</f>
        <v>21</v>
      </c>
      <c r="E23" s="24">
        <f>+D23/C23</f>
        <v>0.0002553657201921323</v>
      </c>
    </row>
    <row r="24" spans="1:5" ht="13.5">
      <c r="A24" s="11" t="s">
        <v>6</v>
      </c>
      <c r="B24" s="25">
        <f>+C5</f>
        <v>3545</v>
      </c>
      <c r="C24" s="25">
        <v>3553</v>
      </c>
      <c r="D24" s="12">
        <f>+B24-C24</f>
        <v>-8</v>
      </c>
      <c r="E24" s="24">
        <f>+D24/C24</f>
        <v>-0.002251618350689558</v>
      </c>
    </row>
    <row r="25" spans="1:5" ht="13.5">
      <c r="A25" s="11" t="s">
        <v>7</v>
      </c>
      <c r="B25" s="25">
        <f>+C6</f>
        <v>12795</v>
      </c>
      <c r="C25" s="25">
        <v>12799</v>
      </c>
      <c r="D25" s="12">
        <f>+B25-C25</f>
        <v>-4</v>
      </c>
      <c r="E25" s="24">
        <f>+D25/C25</f>
        <v>-0.00031252441596999766</v>
      </c>
    </row>
    <row r="26" spans="1:5" ht="14.25" thickBot="1">
      <c r="A26" s="11" t="s">
        <v>8</v>
      </c>
      <c r="B26" s="25">
        <f>+C7</f>
        <v>7011</v>
      </c>
      <c r="C26" s="25">
        <v>7016</v>
      </c>
      <c r="D26" s="12">
        <f>+B26-C26</f>
        <v>-5</v>
      </c>
      <c r="E26" s="24">
        <f>+D26/C26</f>
        <v>-0.0007126567844925884</v>
      </c>
    </row>
    <row r="27" spans="1:5" ht="14.25" thickTop="1">
      <c r="A27" s="15" t="s">
        <v>9</v>
      </c>
      <c r="B27" s="27">
        <f>SUM(B23:B26)</f>
        <v>105607</v>
      </c>
      <c r="C27" s="27">
        <f>SUM(C23:C26)</f>
        <v>105603</v>
      </c>
      <c r="D27" s="28">
        <f>SUM(D23:D26)</f>
        <v>4</v>
      </c>
      <c r="E27" s="30">
        <f>+D27/C27</f>
        <v>3.7877711807429713E-05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103</v>
      </c>
      <c r="C32" s="32">
        <v>123</v>
      </c>
      <c r="D32" s="35">
        <f>B32-C32</f>
        <v>-20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249</v>
      </c>
      <c r="C35" s="33">
        <v>225</v>
      </c>
      <c r="D35" s="35">
        <f>B35-C35</f>
        <v>24</v>
      </c>
    </row>
    <row r="36" spans="2:4" ht="14.25" thickBot="1">
      <c r="B36" s="49" t="s">
        <v>24</v>
      </c>
      <c r="C36" s="50"/>
      <c r="D36" s="34">
        <f>D32+D35</f>
        <v>4</v>
      </c>
    </row>
    <row r="37" spans="2:4" ht="14.25" thickBot="1">
      <c r="B37" s="49" t="s">
        <v>25</v>
      </c>
      <c r="C37" s="50"/>
      <c r="D37" s="34">
        <v>-214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16222</v>
      </c>
    </row>
    <row r="42" spans="1:4" ht="13.5">
      <c r="A42" s="42"/>
      <c r="C42" s="45" t="s">
        <v>28</v>
      </c>
      <c r="D42" s="46">
        <v>62360</v>
      </c>
    </row>
    <row r="43" spans="3:4" ht="13.5">
      <c r="C43" s="45" t="s">
        <v>29</v>
      </c>
      <c r="D43" s="46">
        <v>27025</v>
      </c>
    </row>
    <row r="44" spans="3:4" ht="13.5">
      <c r="C44" s="47" t="s">
        <v>30</v>
      </c>
      <c r="D44" s="46">
        <f>SUM(D41:D43)</f>
        <v>105607</v>
      </c>
    </row>
    <row r="45" spans="3:4" ht="13.5">
      <c r="C45" s="47" t="s">
        <v>26</v>
      </c>
      <c r="D45" s="48">
        <v>0.2559</v>
      </c>
    </row>
    <row r="46" spans="3:4" ht="14.25" thickBot="1">
      <c r="C46" s="39" t="s">
        <v>32</v>
      </c>
      <c r="D46" s="38">
        <v>45.7007253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C26" sqref="C2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36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38670</v>
      </c>
      <c r="C4" s="9">
        <f>SUM(D4:E4)</f>
        <v>82144</v>
      </c>
      <c r="D4" s="9">
        <v>39067</v>
      </c>
      <c r="E4" s="10">
        <v>43077</v>
      </c>
    </row>
    <row r="5" spans="1:5" ht="18" customHeight="1">
      <c r="A5" s="11" t="s">
        <v>6</v>
      </c>
      <c r="B5" s="12">
        <v>1734</v>
      </c>
      <c r="C5" s="9">
        <f>SUM(D5:E5)</f>
        <v>3620</v>
      </c>
      <c r="D5" s="13">
        <v>1755</v>
      </c>
      <c r="E5" s="14">
        <v>1865</v>
      </c>
    </row>
    <row r="6" spans="1:5" ht="18" customHeight="1">
      <c r="A6" s="11" t="s">
        <v>7</v>
      </c>
      <c r="B6" s="12">
        <v>5824</v>
      </c>
      <c r="C6" s="9">
        <f>SUM(D6:E6)</f>
        <v>12924</v>
      </c>
      <c r="D6" s="13">
        <v>6125</v>
      </c>
      <c r="E6" s="14">
        <v>6799</v>
      </c>
    </row>
    <row r="7" spans="1:5" ht="18" customHeight="1" thickBot="1">
      <c r="A7" s="11" t="s">
        <v>8</v>
      </c>
      <c r="B7" s="12">
        <v>3137</v>
      </c>
      <c r="C7" s="9">
        <f>SUM(D7:E7)</f>
        <v>7052</v>
      </c>
      <c r="D7" s="13">
        <v>3350</v>
      </c>
      <c r="E7" s="14">
        <v>3702</v>
      </c>
    </row>
    <row r="8" spans="1:6" ht="19.5" customHeight="1" thickTop="1">
      <c r="A8" s="15" t="s">
        <v>9</v>
      </c>
      <c r="B8" s="16">
        <f>SUM(B4:B7)</f>
        <v>49365</v>
      </c>
      <c r="C8" s="17">
        <f>SUM(C4:C7)</f>
        <v>105740</v>
      </c>
      <c r="D8" s="17">
        <f>SUM(D4:D7)</f>
        <v>50297</v>
      </c>
      <c r="E8" s="17">
        <f>SUM(E4:E7)</f>
        <v>55443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38670</v>
      </c>
      <c r="C14" s="23">
        <v>38673</v>
      </c>
      <c r="D14" s="8">
        <f>+B14-C14</f>
        <v>-3</v>
      </c>
      <c r="E14" s="24">
        <f>+D14/C14</f>
        <v>-7.757350089209525E-05</v>
      </c>
    </row>
    <row r="15" spans="1:5" ht="13.5">
      <c r="A15" s="11" t="s">
        <v>6</v>
      </c>
      <c r="B15" s="23">
        <f>B5</f>
        <v>1734</v>
      </c>
      <c r="C15" s="23">
        <v>1736</v>
      </c>
      <c r="D15" s="12">
        <f>+B15-C15</f>
        <v>-2</v>
      </c>
      <c r="E15" s="26">
        <f>+D15/C15</f>
        <v>-0.001152073732718894</v>
      </c>
    </row>
    <row r="16" spans="1:5" ht="13.5">
      <c r="A16" s="11" t="s">
        <v>7</v>
      </c>
      <c r="B16" s="23">
        <f>B6</f>
        <v>5824</v>
      </c>
      <c r="C16" s="23">
        <v>5832</v>
      </c>
      <c r="D16" s="12">
        <f>+B16-C16</f>
        <v>-8</v>
      </c>
      <c r="E16" s="26">
        <f>+D16/C16</f>
        <v>-0.0013717421124828531</v>
      </c>
    </row>
    <row r="17" spans="1:5" ht="14.25" thickBot="1">
      <c r="A17" s="11" t="s">
        <v>8</v>
      </c>
      <c r="B17" s="23">
        <f>B7</f>
        <v>3137</v>
      </c>
      <c r="C17" s="23">
        <v>3138</v>
      </c>
      <c r="D17" s="12">
        <f>+B17-C17</f>
        <v>-1</v>
      </c>
      <c r="E17" s="26">
        <f>+D17/C17</f>
        <v>-0.00031867431485022306</v>
      </c>
    </row>
    <row r="18" spans="1:5" ht="14.25" thickTop="1">
      <c r="A18" s="15" t="s">
        <v>9</v>
      </c>
      <c r="B18" s="27">
        <f>SUM(B14:B17)</f>
        <v>49365</v>
      </c>
      <c r="C18" s="27">
        <f>SUM(C14:C17)</f>
        <v>49379</v>
      </c>
      <c r="D18" s="28">
        <f>SUM(D14:D17)</f>
        <v>-14</v>
      </c>
      <c r="E18" s="29">
        <f>+D18/C18</f>
        <v>-0.0002835213349804573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82144</v>
      </c>
      <c r="C23" s="23">
        <v>82197</v>
      </c>
      <c r="D23" s="8">
        <f>+B23-C23</f>
        <v>-53</v>
      </c>
      <c r="E23" s="24">
        <f>+D23/C23</f>
        <v>-0.0006447923890166308</v>
      </c>
    </row>
    <row r="24" spans="1:5" ht="13.5">
      <c r="A24" s="11" t="s">
        <v>6</v>
      </c>
      <c r="B24" s="25">
        <f>+C5</f>
        <v>3620</v>
      </c>
      <c r="C24" s="25">
        <v>3622</v>
      </c>
      <c r="D24" s="12">
        <f>+B24-C24</f>
        <v>-2</v>
      </c>
      <c r="E24" s="24">
        <f>+D24/C24</f>
        <v>-0.0005521811154058532</v>
      </c>
    </row>
    <row r="25" spans="1:5" ht="13.5">
      <c r="A25" s="11" t="s">
        <v>7</v>
      </c>
      <c r="B25" s="25">
        <f>+C6</f>
        <v>12924</v>
      </c>
      <c r="C25" s="25">
        <v>12936</v>
      </c>
      <c r="D25" s="12">
        <f>+B25-C25</f>
        <v>-12</v>
      </c>
      <c r="E25" s="24">
        <f>+D25/C25</f>
        <v>-0.0009276437847866419</v>
      </c>
    </row>
    <row r="26" spans="1:5" ht="14.25" thickBot="1">
      <c r="A26" s="11" t="s">
        <v>8</v>
      </c>
      <c r="B26" s="25">
        <f>+C7</f>
        <v>7052</v>
      </c>
      <c r="C26" s="25">
        <v>7059</v>
      </c>
      <c r="D26" s="12">
        <f>+B26-C26</f>
        <v>-7</v>
      </c>
      <c r="E26" s="24">
        <f>+D26/C26</f>
        <v>-0.0009916418756197763</v>
      </c>
    </row>
    <row r="27" spans="1:5" ht="14.25" thickTop="1">
      <c r="A27" s="15" t="s">
        <v>9</v>
      </c>
      <c r="B27" s="27">
        <f>SUM(B23:B26)</f>
        <v>105740</v>
      </c>
      <c r="C27" s="27">
        <f>SUM(C23:C26)</f>
        <v>105814</v>
      </c>
      <c r="D27" s="28">
        <f>SUM(D23:D26)</f>
        <v>-74</v>
      </c>
      <c r="E27" s="30">
        <f>+D27/C27</f>
        <v>-0.0006993403519383068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84</v>
      </c>
      <c r="C32" s="32">
        <v>106</v>
      </c>
      <c r="D32" s="35">
        <f>B32-C32</f>
        <v>-22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263</v>
      </c>
      <c r="C35" s="33">
        <v>315</v>
      </c>
      <c r="D35" s="35">
        <f>B35-C35</f>
        <v>-52</v>
      </c>
    </row>
    <row r="36" spans="2:4" ht="14.25" thickBot="1">
      <c r="B36" s="49" t="s">
        <v>24</v>
      </c>
      <c r="C36" s="50"/>
      <c r="D36" s="34">
        <f>D32+D35</f>
        <v>-74</v>
      </c>
    </row>
    <row r="37" spans="2:4" ht="14.25" thickBot="1">
      <c r="B37" s="49" t="s">
        <v>25</v>
      </c>
      <c r="C37" s="50"/>
      <c r="D37" s="34">
        <v>-52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16229</v>
      </c>
    </row>
    <row r="42" spans="1:4" ht="13.5">
      <c r="A42" s="42"/>
      <c r="C42" s="45" t="s">
        <v>28</v>
      </c>
      <c r="D42" s="46">
        <v>62961</v>
      </c>
    </row>
    <row r="43" spans="3:4" ht="13.5">
      <c r="C43" s="45" t="s">
        <v>29</v>
      </c>
      <c r="D43" s="46">
        <v>26550</v>
      </c>
    </row>
    <row r="44" spans="3:4" ht="13.5">
      <c r="C44" s="47" t="s">
        <v>30</v>
      </c>
      <c r="D44" s="46">
        <f>SUM(D41:D43)</f>
        <v>105740</v>
      </c>
    </row>
    <row r="45" spans="3:4" ht="13.5">
      <c r="C45" s="47" t="s">
        <v>26</v>
      </c>
      <c r="D45" s="48">
        <v>0.2511</v>
      </c>
    </row>
    <row r="46" spans="3:4" ht="14.25" thickBot="1">
      <c r="C46" s="39" t="s">
        <v>32</v>
      </c>
      <c r="D46" s="38">
        <v>45.531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39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38375</v>
      </c>
      <c r="C4" s="9">
        <f>SUM(D4:E4)</f>
        <v>81133</v>
      </c>
      <c r="D4" s="9">
        <v>38522</v>
      </c>
      <c r="E4" s="10">
        <v>42611</v>
      </c>
    </row>
    <row r="5" spans="1:5" ht="18" customHeight="1">
      <c r="A5" s="11" t="s">
        <v>6</v>
      </c>
      <c r="B5" s="12">
        <v>1734</v>
      </c>
      <c r="C5" s="9">
        <f>SUM(D5:E5)</f>
        <v>3593</v>
      </c>
      <c r="D5" s="13">
        <v>1741</v>
      </c>
      <c r="E5" s="14">
        <v>1852</v>
      </c>
    </row>
    <row r="6" spans="1:5" ht="18" customHeight="1">
      <c r="A6" s="11" t="s">
        <v>7</v>
      </c>
      <c r="B6" s="12">
        <v>5806</v>
      </c>
      <c r="C6" s="9">
        <f>SUM(D6:E6)</f>
        <v>12828</v>
      </c>
      <c r="D6" s="13">
        <v>6096</v>
      </c>
      <c r="E6" s="14">
        <v>6732</v>
      </c>
    </row>
    <row r="7" spans="1:5" ht="18" customHeight="1" thickBot="1">
      <c r="A7" s="11" t="s">
        <v>8</v>
      </c>
      <c r="B7" s="12">
        <v>3132</v>
      </c>
      <c r="C7" s="9">
        <f>SUM(D7:E7)</f>
        <v>7016</v>
      </c>
      <c r="D7" s="13">
        <v>3326</v>
      </c>
      <c r="E7" s="14">
        <v>3690</v>
      </c>
    </row>
    <row r="8" spans="1:6" ht="19.5" customHeight="1" thickTop="1">
      <c r="A8" s="15" t="s">
        <v>9</v>
      </c>
      <c r="B8" s="16">
        <f>SUM(B4:B7)</f>
        <v>49047</v>
      </c>
      <c r="C8" s="17">
        <f>SUM(C4:C7)</f>
        <v>104570</v>
      </c>
      <c r="D8" s="17">
        <f>SUM(D4:D7)</f>
        <v>49685</v>
      </c>
      <c r="E8" s="17">
        <f>SUM(E4:E7)</f>
        <v>54885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38375</v>
      </c>
      <c r="C14" s="23">
        <v>38670</v>
      </c>
      <c r="D14" s="8">
        <f>+B14-C14</f>
        <v>-295</v>
      </c>
      <c r="E14" s="24">
        <f>+D14/C14</f>
        <v>-0.0076286527023532455</v>
      </c>
    </row>
    <row r="15" spans="1:5" ht="13.5">
      <c r="A15" s="11" t="s">
        <v>6</v>
      </c>
      <c r="B15" s="23">
        <f>B5</f>
        <v>1734</v>
      </c>
      <c r="C15" s="23">
        <v>1734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5806</v>
      </c>
      <c r="C16" s="23">
        <v>5824</v>
      </c>
      <c r="D16" s="12">
        <f>+B16-C16</f>
        <v>-18</v>
      </c>
      <c r="E16" s="26">
        <f>+D16/C16</f>
        <v>-0.0030906593406593405</v>
      </c>
    </row>
    <row r="17" spans="1:5" ht="14.25" thickBot="1">
      <c r="A17" s="11" t="s">
        <v>8</v>
      </c>
      <c r="B17" s="23">
        <f>B7</f>
        <v>3132</v>
      </c>
      <c r="C17" s="23">
        <v>3137</v>
      </c>
      <c r="D17" s="12">
        <f>+B17-C17</f>
        <v>-5</v>
      </c>
      <c r="E17" s="26">
        <f>+D17/C17</f>
        <v>-0.0015938795027095952</v>
      </c>
    </row>
    <row r="18" spans="1:5" ht="14.25" thickTop="1">
      <c r="A18" s="15" t="s">
        <v>9</v>
      </c>
      <c r="B18" s="27">
        <f>SUM(B14:B17)</f>
        <v>49047</v>
      </c>
      <c r="C18" s="27">
        <f>SUM(C14:C17)</f>
        <v>49365</v>
      </c>
      <c r="D18" s="28">
        <f>SUM(D14:D17)</f>
        <v>-318</v>
      </c>
      <c r="E18" s="29">
        <f>+D18/C18</f>
        <v>-0.006441810999696141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81133</v>
      </c>
      <c r="C23" s="23">
        <v>82144</v>
      </c>
      <c r="D23" s="8">
        <f>+B23-C23</f>
        <v>-1011</v>
      </c>
      <c r="E23" s="24">
        <f>+D23/C23</f>
        <v>-0.012307654850019478</v>
      </c>
    </row>
    <row r="24" spans="1:5" ht="13.5">
      <c r="A24" s="11" t="s">
        <v>6</v>
      </c>
      <c r="B24" s="25">
        <f>+C5</f>
        <v>3593</v>
      </c>
      <c r="C24" s="25">
        <v>3620</v>
      </c>
      <c r="D24" s="12">
        <f>+B24-C24</f>
        <v>-27</v>
      </c>
      <c r="E24" s="24">
        <f>+D24/C24</f>
        <v>-0.007458563535911602</v>
      </c>
    </row>
    <row r="25" spans="1:5" ht="13.5">
      <c r="A25" s="11" t="s">
        <v>7</v>
      </c>
      <c r="B25" s="25">
        <f>+C6</f>
        <v>12828</v>
      </c>
      <c r="C25" s="25">
        <v>12924</v>
      </c>
      <c r="D25" s="12">
        <f>+B25-C25</f>
        <v>-96</v>
      </c>
      <c r="E25" s="24">
        <f>+D25/C25</f>
        <v>-0.007428040854224698</v>
      </c>
    </row>
    <row r="26" spans="1:5" ht="14.25" thickBot="1">
      <c r="A26" s="11" t="s">
        <v>8</v>
      </c>
      <c r="B26" s="25">
        <f>+C7</f>
        <v>7016</v>
      </c>
      <c r="C26" s="25">
        <v>7052</v>
      </c>
      <c r="D26" s="12">
        <f>+B26-C26</f>
        <v>-36</v>
      </c>
      <c r="E26" s="24">
        <f>+D26/C26</f>
        <v>-0.005104934770277935</v>
      </c>
    </row>
    <row r="27" spans="1:5" ht="14.25" thickTop="1">
      <c r="A27" s="15" t="s">
        <v>9</v>
      </c>
      <c r="B27" s="27">
        <f>SUM(B23:B26)</f>
        <v>104570</v>
      </c>
      <c r="C27" s="27">
        <f>SUM(C23:C26)</f>
        <v>105740</v>
      </c>
      <c r="D27" s="28">
        <f>SUM(D23:D26)</f>
        <v>-1170</v>
      </c>
      <c r="E27" s="30">
        <f>+D27/C27</f>
        <v>-0.01106487611121619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89</v>
      </c>
      <c r="C32" s="32">
        <v>106</v>
      </c>
      <c r="D32" s="35">
        <f>B32-C32</f>
        <v>-17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950</v>
      </c>
      <c r="C35" s="33">
        <v>2103</v>
      </c>
      <c r="D35" s="35">
        <f>B35-C35</f>
        <v>-1153</v>
      </c>
    </row>
    <row r="36" spans="2:4" ht="14.25" thickBot="1">
      <c r="B36" s="49" t="s">
        <v>24</v>
      </c>
      <c r="C36" s="50"/>
      <c r="D36" s="34">
        <f>D32+D35</f>
        <v>-1170</v>
      </c>
    </row>
    <row r="37" spans="2:4" ht="14.25" thickBot="1">
      <c r="B37" s="49" t="s">
        <v>25</v>
      </c>
      <c r="C37" s="50"/>
      <c r="D37" s="34">
        <v>-31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16022</v>
      </c>
    </row>
    <row r="42" spans="1:4" ht="13.5">
      <c r="A42" s="42"/>
      <c r="C42" s="45" t="s">
        <v>28</v>
      </c>
      <c r="D42" s="46">
        <v>61966</v>
      </c>
    </row>
    <row r="43" spans="3:4" ht="13.5">
      <c r="C43" s="45" t="s">
        <v>29</v>
      </c>
      <c r="D43" s="46">
        <v>26582</v>
      </c>
    </row>
    <row r="44" spans="3:4" ht="13.5">
      <c r="C44" s="47" t="s">
        <v>30</v>
      </c>
      <c r="D44" s="46">
        <f>SUM(D41:D43)</f>
        <v>104570</v>
      </c>
    </row>
    <row r="45" spans="3:4" ht="13.5">
      <c r="C45" s="47" t="s">
        <v>26</v>
      </c>
      <c r="D45" s="48">
        <v>0.2542</v>
      </c>
    </row>
    <row r="46" spans="3:4" ht="14.25" thickBot="1">
      <c r="C46" s="39" t="s">
        <v>32</v>
      </c>
      <c r="D46" s="38">
        <v>45.756</v>
      </c>
    </row>
  </sheetData>
  <sheetProtection/>
  <mergeCells count="11"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40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38839</v>
      </c>
      <c r="C4" s="9">
        <f>SUM(D4:E4)</f>
        <v>81874</v>
      </c>
      <c r="D4" s="9">
        <v>38939</v>
      </c>
      <c r="E4" s="10">
        <v>42935</v>
      </c>
    </row>
    <row r="5" spans="1:5" ht="18" customHeight="1">
      <c r="A5" s="11" t="s">
        <v>6</v>
      </c>
      <c r="B5" s="12">
        <v>1732</v>
      </c>
      <c r="C5" s="9">
        <f>SUM(D5:E5)</f>
        <v>3590</v>
      </c>
      <c r="D5" s="13">
        <v>1739</v>
      </c>
      <c r="E5" s="14">
        <v>1851</v>
      </c>
    </row>
    <row r="6" spans="1:5" ht="18" customHeight="1">
      <c r="A6" s="11" t="s">
        <v>7</v>
      </c>
      <c r="B6" s="12">
        <v>5822</v>
      </c>
      <c r="C6" s="9">
        <f>SUM(D6:E6)</f>
        <v>12827</v>
      </c>
      <c r="D6" s="13">
        <v>6101</v>
      </c>
      <c r="E6" s="14">
        <v>6726</v>
      </c>
    </row>
    <row r="7" spans="1:5" ht="18" customHeight="1" thickBot="1">
      <c r="A7" s="11" t="s">
        <v>8</v>
      </c>
      <c r="B7" s="12">
        <v>3136</v>
      </c>
      <c r="C7" s="9">
        <f>SUM(D7:E7)</f>
        <v>7001</v>
      </c>
      <c r="D7" s="13">
        <v>3311</v>
      </c>
      <c r="E7" s="14">
        <v>3690</v>
      </c>
    </row>
    <row r="8" spans="1:6" ht="19.5" customHeight="1" thickTop="1">
      <c r="A8" s="15" t="s">
        <v>9</v>
      </c>
      <c r="B8" s="16">
        <f>SUM(B4:B7)</f>
        <v>49529</v>
      </c>
      <c r="C8" s="17">
        <f>SUM(C4:C7)</f>
        <v>105292</v>
      </c>
      <c r="D8" s="17">
        <f>SUM(D4:D7)</f>
        <v>50090</v>
      </c>
      <c r="E8" s="17">
        <f>SUM(E4:E7)</f>
        <v>55202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38839</v>
      </c>
      <c r="C14" s="23">
        <v>38375</v>
      </c>
      <c r="D14" s="8">
        <f>+B14-C14</f>
        <v>464</v>
      </c>
      <c r="E14" s="24">
        <f>+D14/C14</f>
        <v>0.012091205211726384</v>
      </c>
    </row>
    <row r="15" spans="1:5" ht="13.5">
      <c r="A15" s="11" t="s">
        <v>6</v>
      </c>
      <c r="B15" s="23">
        <f>B5</f>
        <v>1732</v>
      </c>
      <c r="C15" s="23">
        <v>1734</v>
      </c>
      <c r="D15" s="12">
        <f>+B15-C15</f>
        <v>-2</v>
      </c>
      <c r="E15" s="26">
        <f>+D15/C15</f>
        <v>-0.0011534025374855825</v>
      </c>
    </row>
    <row r="16" spans="1:5" ht="13.5">
      <c r="A16" s="11" t="s">
        <v>7</v>
      </c>
      <c r="B16" s="23">
        <f>B6</f>
        <v>5822</v>
      </c>
      <c r="C16" s="23">
        <v>5806</v>
      </c>
      <c r="D16" s="12">
        <f>+B16-C16</f>
        <v>16</v>
      </c>
      <c r="E16" s="26">
        <f>+D16/C16</f>
        <v>0.002755769893213917</v>
      </c>
    </row>
    <row r="17" spans="1:5" ht="14.25" thickBot="1">
      <c r="A17" s="11" t="s">
        <v>8</v>
      </c>
      <c r="B17" s="23">
        <f>B7</f>
        <v>3136</v>
      </c>
      <c r="C17" s="23">
        <v>3132</v>
      </c>
      <c r="D17" s="12">
        <f>+B17-C17</f>
        <v>4</v>
      </c>
      <c r="E17" s="26">
        <f>+D17/C17</f>
        <v>0.001277139208173691</v>
      </c>
    </row>
    <row r="18" spans="1:5" ht="14.25" thickTop="1">
      <c r="A18" s="15" t="s">
        <v>9</v>
      </c>
      <c r="B18" s="27">
        <f>SUM(B14:B17)</f>
        <v>49529</v>
      </c>
      <c r="C18" s="27">
        <f>SUM(C14:C17)</f>
        <v>49047</v>
      </c>
      <c r="D18" s="28">
        <f>SUM(D14:D17)</f>
        <v>482</v>
      </c>
      <c r="E18" s="29">
        <f>+D18/C18</f>
        <v>0.009827308500010195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81874</v>
      </c>
      <c r="C23" s="23">
        <v>81133</v>
      </c>
      <c r="D23" s="8">
        <f>+B23-C23</f>
        <v>741</v>
      </c>
      <c r="E23" s="24">
        <f>+D23/C23</f>
        <v>0.009133151738503445</v>
      </c>
    </row>
    <row r="24" spans="1:5" ht="13.5">
      <c r="A24" s="11" t="s">
        <v>6</v>
      </c>
      <c r="B24" s="25">
        <f>+C5</f>
        <v>3590</v>
      </c>
      <c r="C24" s="25">
        <v>3593</v>
      </c>
      <c r="D24" s="12">
        <f>+B24-C24</f>
        <v>-3</v>
      </c>
      <c r="E24" s="24">
        <f>+D24/C24</f>
        <v>-0.0008349568605622043</v>
      </c>
    </row>
    <row r="25" spans="1:5" ht="13.5">
      <c r="A25" s="11" t="s">
        <v>7</v>
      </c>
      <c r="B25" s="25">
        <f>+C6</f>
        <v>12827</v>
      </c>
      <c r="C25" s="25">
        <v>12828</v>
      </c>
      <c r="D25" s="12">
        <f>+B25-C25</f>
        <v>-1</v>
      </c>
      <c r="E25" s="24">
        <f>+D25/C25</f>
        <v>-7.795447458684128E-05</v>
      </c>
    </row>
    <row r="26" spans="1:5" ht="14.25" thickBot="1">
      <c r="A26" s="11" t="s">
        <v>8</v>
      </c>
      <c r="B26" s="25">
        <f>+C7</f>
        <v>7001</v>
      </c>
      <c r="C26" s="25">
        <v>7016</v>
      </c>
      <c r="D26" s="12">
        <f>+B26-C26</f>
        <v>-15</v>
      </c>
      <c r="E26" s="24">
        <f>+D26/C26</f>
        <v>-0.002137970353477765</v>
      </c>
    </row>
    <row r="27" spans="1:5" ht="14.25" thickTop="1">
      <c r="A27" s="15" t="s">
        <v>9</v>
      </c>
      <c r="B27" s="27">
        <f>SUM(B23:B26)</f>
        <v>105292</v>
      </c>
      <c r="C27" s="27">
        <f>SUM(C23:C26)</f>
        <v>104570</v>
      </c>
      <c r="D27" s="28">
        <f>SUM(D23:D26)</f>
        <v>722</v>
      </c>
      <c r="E27" s="30">
        <f>+D27/C27</f>
        <v>0.006904465908004208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91</v>
      </c>
      <c r="C32" s="32">
        <v>112</v>
      </c>
      <c r="D32" s="35">
        <f>B32-C32</f>
        <v>-21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1257</v>
      </c>
      <c r="C35" s="33">
        <v>514</v>
      </c>
      <c r="D35" s="35">
        <f>B35-C35</f>
        <v>743</v>
      </c>
    </row>
    <row r="36" spans="2:4" ht="14.25" thickBot="1">
      <c r="B36" s="49" t="s">
        <v>24</v>
      </c>
      <c r="C36" s="50"/>
      <c r="D36" s="34">
        <f>D32+D35</f>
        <v>722</v>
      </c>
    </row>
    <row r="37" spans="2:4" ht="14.25" thickBot="1">
      <c r="B37" s="49" t="s">
        <v>25</v>
      </c>
      <c r="C37" s="50"/>
      <c r="D37" s="34">
        <v>6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16193</v>
      </c>
    </row>
    <row r="42" spans="1:4" ht="13.5">
      <c r="A42" s="42"/>
      <c r="C42" s="45" t="s">
        <v>28</v>
      </c>
      <c r="D42" s="46">
        <v>62468</v>
      </c>
    </row>
    <row r="43" spans="3:4" ht="13.5">
      <c r="C43" s="45" t="s">
        <v>29</v>
      </c>
      <c r="D43" s="46">
        <v>26631</v>
      </c>
    </row>
    <row r="44" spans="3:4" ht="13.5">
      <c r="C44" s="47" t="s">
        <v>30</v>
      </c>
      <c r="D44" s="46">
        <f>SUM(D41:D43)</f>
        <v>105292</v>
      </c>
    </row>
    <row r="45" spans="3:4" ht="13.5">
      <c r="C45" s="47" t="s">
        <v>26</v>
      </c>
      <c r="D45" s="48">
        <v>0.2529</v>
      </c>
    </row>
    <row r="46" spans="3:4" ht="14.25" thickBot="1">
      <c r="C46" s="39" t="s">
        <v>32</v>
      </c>
      <c r="D46" s="38">
        <v>45.664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41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38887</v>
      </c>
      <c r="C4" s="9">
        <f>SUM(D4:E4)</f>
        <v>81971</v>
      </c>
      <c r="D4" s="9">
        <v>38971</v>
      </c>
      <c r="E4" s="10">
        <v>43000</v>
      </c>
    </row>
    <row r="5" spans="1:5" ht="18" customHeight="1">
      <c r="A5" s="11" t="s">
        <v>6</v>
      </c>
      <c r="B5" s="12">
        <v>1737</v>
      </c>
      <c r="C5" s="9">
        <f>SUM(D5:E5)</f>
        <v>3593</v>
      </c>
      <c r="D5" s="13">
        <v>1740</v>
      </c>
      <c r="E5" s="14">
        <v>1853</v>
      </c>
    </row>
    <row r="6" spans="1:5" ht="18" customHeight="1">
      <c r="A6" s="11" t="s">
        <v>7</v>
      </c>
      <c r="B6" s="12">
        <v>5808</v>
      </c>
      <c r="C6" s="9">
        <f>SUM(D6:E6)</f>
        <v>12785</v>
      </c>
      <c r="D6" s="13">
        <v>6077</v>
      </c>
      <c r="E6" s="14">
        <v>6708</v>
      </c>
    </row>
    <row r="7" spans="1:5" ht="18" customHeight="1" thickBot="1">
      <c r="A7" s="11" t="s">
        <v>8</v>
      </c>
      <c r="B7" s="12">
        <v>3142</v>
      </c>
      <c r="C7" s="9">
        <f>SUM(D7:E7)</f>
        <v>7016</v>
      </c>
      <c r="D7" s="13">
        <v>3323</v>
      </c>
      <c r="E7" s="14">
        <v>3693</v>
      </c>
    </row>
    <row r="8" spans="1:6" ht="19.5" customHeight="1" thickTop="1">
      <c r="A8" s="15" t="s">
        <v>9</v>
      </c>
      <c r="B8" s="16">
        <f>SUM(B4:B7)</f>
        <v>49574</v>
      </c>
      <c r="C8" s="17">
        <f>SUM(C4:C7)</f>
        <v>105365</v>
      </c>
      <c r="D8" s="17">
        <f>SUM(D4:D7)</f>
        <v>50111</v>
      </c>
      <c r="E8" s="17">
        <f>SUM(E4:E7)</f>
        <v>55254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38887</v>
      </c>
      <c r="C14" s="23">
        <v>38839</v>
      </c>
      <c r="D14" s="8">
        <f>+B14-C14</f>
        <v>48</v>
      </c>
      <c r="E14" s="24">
        <f>+D14/C14</f>
        <v>0.001235871160431525</v>
      </c>
    </row>
    <row r="15" spans="1:5" ht="13.5">
      <c r="A15" s="11" t="s">
        <v>6</v>
      </c>
      <c r="B15" s="23">
        <f>B5</f>
        <v>1737</v>
      </c>
      <c r="C15" s="23">
        <v>1732</v>
      </c>
      <c r="D15" s="12">
        <f>+B15-C15</f>
        <v>5</v>
      </c>
      <c r="E15" s="26">
        <f>+D15/C15</f>
        <v>0.002886836027713626</v>
      </c>
    </row>
    <row r="16" spans="1:5" ht="13.5">
      <c r="A16" s="11" t="s">
        <v>7</v>
      </c>
      <c r="B16" s="23">
        <f>B6</f>
        <v>5808</v>
      </c>
      <c r="C16" s="23">
        <v>5822</v>
      </c>
      <c r="D16" s="12">
        <f>+B16-C16</f>
        <v>-14</v>
      </c>
      <c r="E16" s="26">
        <f>+D16/C16</f>
        <v>-0.0024046719340432843</v>
      </c>
    </row>
    <row r="17" spans="1:5" ht="14.25" thickBot="1">
      <c r="A17" s="11" t="s">
        <v>8</v>
      </c>
      <c r="B17" s="23">
        <f>B7</f>
        <v>3142</v>
      </c>
      <c r="C17" s="23">
        <v>3136</v>
      </c>
      <c r="D17" s="12">
        <f>+B17-C17</f>
        <v>6</v>
      </c>
      <c r="E17" s="26">
        <f>+D17/C17</f>
        <v>0.001913265306122449</v>
      </c>
    </row>
    <row r="18" spans="1:5" ht="14.25" thickTop="1">
      <c r="A18" s="15" t="s">
        <v>9</v>
      </c>
      <c r="B18" s="27">
        <f>SUM(B14:B17)</f>
        <v>49574</v>
      </c>
      <c r="C18" s="27">
        <f>SUM(C14:C17)</f>
        <v>49529</v>
      </c>
      <c r="D18" s="28">
        <f>SUM(D14:D17)</f>
        <v>45</v>
      </c>
      <c r="E18" s="29">
        <f>+D18/C18</f>
        <v>0.0009085586222213249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81971</v>
      </c>
      <c r="C23" s="23">
        <v>81874</v>
      </c>
      <c r="D23" s="8">
        <f>+B23-C23</f>
        <v>97</v>
      </c>
      <c r="E23" s="24">
        <f>+D23/C23</f>
        <v>0.0011847472946234457</v>
      </c>
    </row>
    <row r="24" spans="1:5" ht="13.5">
      <c r="A24" s="11" t="s">
        <v>6</v>
      </c>
      <c r="B24" s="25">
        <f>+C5</f>
        <v>3593</v>
      </c>
      <c r="C24" s="25">
        <v>3590</v>
      </c>
      <c r="D24" s="12">
        <f>+B24-C24</f>
        <v>3</v>
      </c>
      <c r="E24" s="24">
        <f>+D24/C24</f>
        <v>0.0008356545961002785</v>
      </c>
    </row>
    <row r="25" spans="1:5" ht="13.5">
      <c r="A25" s="11" t="s">
        <v>7</v>
      </c>
      <c r="B25" s="25">
        <f>+C6</f>
        <v>12785</v>
      </c>
      <c r="C25" s="25">
        <v>12827</v>
      </c>
      <c r="D25" s="12">
        <f>+B25-C25</f>
        <v>-42</v>
      </c>
      <c r="E25" s="24">
        <f>+D25/C25</f>
        <v>-0.003274343182349731</v>
      </c>
    </row>
    <row r="26" spans="1:5" ht="14.25" thickBot="1">
      <c r="A26" s="11" t="s">
        <v>8</v>
      </c>
      <c r="B26" s="25">
        <f>+C7</f>
        <v>7016</v>
      </c>
      <c r="C26" s="25">
        <v>7001</v>
      </c>
      <c r="D26" s="12">
        <f>+B26-C26</f>
        <v>15</v>
      </c>
      <c r="E26" s="24">
        <f>+D26/C26</f>
        <v>0.0021425510641336952</v>
      </c>
    </row>
    <row r="27" spans="1:5" ht="14.25" thickTop="1">
      <c r="A27" s="15" t="s">
        <v>9</v>
      </c>
      <c r="B27" s="27">
        <f>SUM(B23:B26)</f>
        <v>105365</v>
      </c>
      <c r="C27" s="27">
        <f>SUM(C23:C26)</f>
        <v>105292</v>
      </c>
      <c r="D27" s="28">
        <f>SUM(D23:D26)</f>
        <v>73</v>
      </c>
      <c r="E27" s="30">
        <f>+D27/C27</f>
        <v>0.0006933100330509441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82</v>
      </c>
      <c r="C32" s="32">
        <v>96</v>
      </c>
      <c r="D32" s="35">
        <f>B32-C32</f>
        <v>-14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297</v>
      </c>
      <c r="C35" s="33">
        <v>210</v>
      </c>
      <c r="D35" s="35">
        <f>B35-C35</f>
        <v>87</v>
      </c>
    </row>
    <row r="36" spans="2:4" ht="14.25" thickBot="1">
      <c r="B36" s="49" t="s">
        <v>24</v>
      </c>
      <c r="C36" s="50"/>
      <c r="D36" s="34">
        <f>D32+D35</f>
        <v>73</v>
      </c>
    </row>
    <row r="37" spans="2:4" ht="14.25" thickBot="1">
      <c r="B37" s="49" t="s">
        <v>25</v>
      </c>
      <c r="C37" s="50"/>
      <c r="D37" s="34">
        <v>66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16204</v>
      </c>
    </row>
    <row r="42" spans="1:4" ht="13.5">
      <c r="A42" s="42"/>
      <c r="C42" s="45" t="s">
        <v>28</v>
      </c>
      <c r="D42" s="46">
        <v>62500</v>
      </c>
    </row>
    <row r="43" spans="3:4" ht="13.5">
      <c r="C43" s="45" t="s">
        <v>29</v>
      </c>
      <c r="D43" s="46">
        <v>26661</v>
      </c>
    </row>
    <row r="44" spans="3:4" ht="13.5">
      <c r="C44" s="47" t="s">
        <v>30</v>
      </c>
      <c r="D44" s="46">
        <f>SUM(D41:D43)</f>
        <v>105365</v>
      </c>
    </row>
    <row r="45" spans="3:4" ht="13.5">
      <c r="C45" s="47" t="s">
        <v>26</v>
      </c>
      <c r="D45" s="48">
        <v>0.253</v>
      </c>
    </row>
    <row r="46" spans="3:4" ht="14.25" thickBot="1">
      <c r="C46" s="39" t="s">
        <v>32</v>
      </c>
      <c r="D46" s="38">
        <v>45.6585</v>
      </c>
    </row>
  </sheetData>
  <sheetProtection/>
  <mergeCells count="11"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41" sqref="D41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42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38905</v>
      </c>
      <c r="C4" s="9">
        <f>SUM(D4:E4)</f>
        <v>81984</v>
      </c>
      <c r="D4" s="9">
        <v>38997</v>
      </c>
      <c r="E4" s="10">
        <v>42987</v>
      </c>
    </row>
    <row r="5" spans="1:5" ht="18" customHeight="1">
      <c r="A5" s="11" t="s">
        <v>6</v>
      </c>
      <c r="B5" s="12">
        <v>1734</v>
      </c>
      <c r="C5" s="9">
        <f>SUM(D5:E5)</f>
        <v>3585</v>
      </c>
      <c r="D5" s="13">
        <v>1737</v>
      </c>
      <c r="E5" s="14">
        <v>1848</v>
      </c>
    </row>
    <row r="6" spans="1:5" ht="18" customHeight="1">
      <c r="A6" s="11" t="s">
        <v>7</v>
      </c>
      <c r="B6" s="12">
        <v>5799</v>
      </c>
      <c r="C6" s="9">
        <f>SUM(D6:E6)</f>
        <v>12766</v>
      </c>
      <c r="D6" s="13">
        <v>6070</v>
      </c>
      <c r="E6" s="14">
        <v>6696</v>
      </c>
    </row>
    <row r="7" spans="1:5" ht="18" customHeight="1" thickBot="1">
      <c r="A7" s="11" t="s">
        <v>8</v>
      </c>
      <c r="B7" s="12">
        <v>3150</v>
      </c>
      <c r="C7" s="9">
        <f>SUM(D7:E7)</f>
        <v>7030</v>
      </c>
      <c r="D7" s="13">
        <v>3333</v>
      </c>
      <c r="E7" s="14">
        <v>3697</v>
      </c>
    </row>
    <row r="8" spans="1:6" ht="19.5" customHeight="1" thickTop="1">
      <c r="A8" s="15" t="s">
        <v>9</v>
      </c>
      <c r="B8" s="16">
        <f>SUM(B4:B7)</f>
        <v>49588</v>
      </c>
      <c r="C8" s="17">
        <f>SUM(C4:C7)</f>
        <v>105365</v>
      </c>
      <c r="D8" s="17">
        <f>SUM(D4:D7)</f>
        <v>50137</v>
      </c>
      <c r="E8" s="17">
        <f>SUM(E4:E7)</f>
        <v>55228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38905</v>
      </c>
      <c r="C14" s="23">
        <v>38887</v>
      </c>
      <c r="D14" s="8">
        <f>+B14-C14</f>
        <v>18</v>
      </c>
      <c r="E14" s="24">
        <f>+D14/C14</f>
        <v>0.00046287962558181397</v>
      </c>
    </row>
    <row r="15" spans="1:5" ht="13.5">
      <c r="A15" s="11" t="s">
        <v>6</v>
      </c>
      <c r="B15" s="23">
        <f>B5</f>
        <v>1734</v>
      </c>
      <c r="C15" s="23">
        <v>1737</v>
      </c>
      <c r="D15" s="12">
        <f>+B15-C15</f>
        <v>-3</v>
      </c>
      <c r="E15" s="26">
        <f>+D15/C15</f>
        <v>-0.0017271157167530224</v>
      </c>
    </row>
    <row r="16" spans="1:5" ht="13.5">
      <c r="A16" s="11" t="s">
        <v>7</v>
      </c>
      <c r="B16" s="23">
        <f>B6</f>
        <v>5799</v>
      </c>
      <c r="C16" s="23">
        <v>5808</v>
      </c>
      <c r="D16" s="12">
        <f>+B16-C16</f>
        <v>-9</v>
      </c>
      <c r="E16" s="26">
        <f>+D16/C16</f>
        <v>-0.0015495867768595042</v>
      </c>
    </row>
    <row r="17" spans="1:5" ht="14.25" thickBot="1">
      <c r="A17" s="11" t="s">
        <v>8</v>
      </c>
      <c r="B17" s="23">
        <f>B7</f>
        <v>3150</v>
      </c>
      <c r="C17" s="23">
        <v>3142</v>
      </c>
      <c r="D17" s="12">
        <f>+B17-C17</f>
        <v>8</v>
      </c>
      <c r="E17" s="26">
        <f>+D17/C17</f>
        <v>0.002546148949713558</v>
      </c>
    </row>
    <row r="18" spans="1:5" ht="14.25" thickTop="1">
      <c r="A18" s="15" t="s">
        <v>9</v>
      </c>
      <c r="B18" s="27">
        <f>SUM(B14:B17)</f>
        <v>49588</v>
      </c>
      <c r="C18" s="27">
        <f>SUM(C14:C17)</f>
        <v>49574</v>
      </c>
      <c r="D18" s="28">
        <f>SUM(D14:D17)</f>
        <v>14</v>
      </c>
      <c r="E18" s="29">
        <f>+D18/C18</f>
        <v>0.0002824060999717594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81984</v>
      </c>
      <c r="C23" s="23">
        <v>81971</v>
      </c>
      <c r="D23" s="8">
        <f>+B23-C23</f>
        <v>13</v>
      </c>
      <c r="E23" s="24">
        <f>+D23/C23</f>
        <v>0.00015859267301850655</v>
      </c>
    </row>
    <row r="24" spans="1:5" ht="13.5">
      <c r="A24" s="11" t="s">
        <v>6</v>
      </c>
      <c r="B24" s="25">
        <f>+C5</f>
        <v>3585</v>
      </c>
      <c r="C24" s="25">
        <v>3593</v>
      </c>
      <c r="D24" s="12">
        <f>+B24-C24</f>
        <v>-8</v>
      </c>
      <c r="E24" s="24">
        <f>+D24/C24</f>
        <v>-0.002226551628165878</v>
      </c>
    </row>
    <row r="25" spans="1:5" ht="13.5">
      <c r="A25" s="11" t="s">
        <v>7</v>
      </c>
      <c r="B25" s="25">
        <f>+C6</f>
        <v>12766</v>
      </c>
      <c r="C25" s="25">
        <v>12785</v>
      </c>
      <c r="D25" s="12">
        <f>+B25-C25</f>
        <v>-19</v>
      </c>
      <c r="E25" s="24">
        <f>+D25/C25</f>
        <v>-0.0014861165428236213</v>
      </c>
    </row>
    <row r="26" spans="1:5" ht="14.25" thickBot="1">
      <c r="A26" s="11" t="s">
        <v>8</v>
      </c>
      <c r="B26" s="25">
        <f>+C7</f>
        <v>7030</v>
      </c>
      <c r="C26" s="25">
        <v>7016</v>
      </c>
      <c r="D26" s="12">
        <f>+B26-C26</f>
        <v>14</v>
      </c>
      <c r="E26" s="24">
        <f>+D26/C26</f>
        <v>0.0019954389965792475</v>
      </c>
    </row>
    <row r="27" spans="1:5" ht="14.25" thickTop="1">
      <c r="A27" s="15" t="s">
        <v>9</v>
      </c>
      <c r="B27" s="27">
        <f>SUM(B23:B26)</f>
        <v>105365</v>
      </c>
      <c r="C27" s="27">
        <f>SUM(C23:C26)</f>
        <v>105365</v>
      </c>
      <c r="D27" s="28">
        <f>SUM(D23:D26)</f>
        <v>0</v>
      </c>
      <c r="E27" s="30">
        <f>+D27/C27</f>
        <v>0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87</v>
      </c>
      <c r="C32" s="32">
        <v>91</v>
      </c>
      <c r="D32" s="35">
        <f>B32-C32</f>
        <v>-4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239</v>
      </c>
      <c r="C35" s="33">
        <v>235</v>
      </c>
      <c r="D35" s="35">
        <f>B35-C35</f>
        <v>4</v>
      </c>
    </row>
    <row r="36" spans="2:4" ht="14.25" thickBot="1">
      <c r="B36" s="49" t="s">
        <v>24</v>
      </c>
      <c r="C36" s="50"/>
      <c r="D36" s="34">
        <f>D32+D35</f>
        <v>0</v>
      </c>
    </row>
    <row r="37" spans="2:4" ht="14.25" thickBot="1">
      <c r="B37" s="49" t="s">
        <v>25</v>
      </c>
      <c r="C37" s="50"/>
      <c r="D37" s="34">
        <v>79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16186</v>
      </c>
    </row>
    <row r="42" spans="1:4" ht="13.5">
      <c r="A42" s="42"/>
      <c r="C42" s="45" t="s">
        <v>28</v>
      </c>
      <c r="D42" s="46">
        <v>62487</v>
      </c>
    </row>
    <row r="43" spans="3:4" ht="13.5">
      <c r="C43" s="45" t="s">
        <v>29</v>
      </c>
      <c r="D43" s="46">
        <v>26692</v>
      </c>
    </row>
    <row r="44" spans="3:4" ht="13.5">
      <c r="C44" s="47" t="s">
        <v>30</v>
      </c>
      <c r="D44" s="46">
        <f>SUM(D41:D43)</f>
        <v>105365</v>
      </c>
    </row>
    <row r="45" spans="3:4" ht="13.5">
      <c r="C45" s="47" t="s">
        <v>26</v>
      </c>
      <c r="D45" s="48">
        <v>0.2533</v>
      </c>
    </row>
    <row r="46" spans="3:4" ht="14.25" thickBot="1">
      <c r="C46" s="39" t="s">
        <v>32</v>
      </c>
      <c r="D46" s="38">
        <v>45.67011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43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38905</v>
      </c>
      <c r="C4" s="9">
        <f>SUM(D4:E4)</f>
        <v>81996</v>
      </c>
      <c r="D4" s="9">
        <v>38992</v>
      </c>
      <c r="E4" s="10">
        <v>43004</v>
      </c>
    </row>
    <row r="5" spans="1:5" ht="18" customHeight="1">
      <c r="A5" s="11" t="s">
        <v>6</v>
      </c>
      <c r="B5" s="12">
        <v>1737</v>
      </c>
      <c r="C5" s="9">
        <f>SUM(D5:E5)</f>
        <v>3580</v>
      </c>
      <c r="D5" s="13">
        <v>1737</v>
      </c>
      <c r="E5" s="14">
        <v>1843</v>
      </c>
    </row>
    <row r="6" spans="1:5" ht="18" customHeight="1">
      <c r="A6" s="11" t="s">
        <v>7</v>
      </c>
      <c r="B6" s="12">
        <v>5795</v>
      </c>
      <c r="C6" s="9">
        <f>SUM(D6:E6)</f>
        <v>12763</v>
      </c>
      <c r="D6" s="13">
        <v>6068</v>
      </c>
      <c r="E6" s="14">
        <v>6695</v>
      </c>
    </row>
    <row r="7" spans="1:5" ht="18" customHeight="1" thickBot="1">
      <c r="A7" s="11" t="s">
        <v>8</v>
      </c>
      <c r="B7" s="12">
        <v>3150</v>
      </c>
      <c r="C7" s="9">
        <f>SUM(D7:E7)</f>
        <v>7023</v>
      </c>
      <c r="D7" s="13">
        <v>3330</v>
      </c>
      <c r="E7" s="14">
        <v>3693</v>
      </c>
    </row>
    <row r="8" spans="1:6" ht="19.5" customHeight="1" thickTop="1">
      <c r="A8" s="15" t="s">
        <v>9</v>
      </c>
      <c r="B8" s="16">
        <f>SUM(B4:B7)</f>
        <v>49587</v>
      </c>
      <c r="C8" s="17">
        <f>SUM(C4:C7)</f>
        <v>105362</v>
      </c>
      <c r="D8" s="17">
        <f>SUM(D4:D7)</f>
        <v>50127</v>
      </c>
      <c r="E8" s="17">
        <f>SUM(E4:E7)</f>
        <v>55235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38905</v>
      </c>
      <c r="C14" s="23">
        <v>38905</v>
      </c>
      <c r="D14" s="8">
        <f>+B14-C14</f>
        <v>0</v>
      </c>
      <c r="E14" s="24">
        <f>+D14/C14</f>
        <v>0</v>
      </c>
    </row>
    <row r="15" spans="1:5" ht="13.5">
      <c r="A15" s="11" t="s">
        <v>6</v>
      </c>
      <c r="B15" s="23">
        <f>B5</f>
        <v>1737</v>
      </c>
      <c r="C15" s="23">
        <v>1734</v>
      </c>
      <c r="D15" s="12">
        <f>+B15-C15</f>
        <v>3</v>
      </c>
      <c r="E15" s="26">
        <f>+D15/C15</f>
        <v>0.0017301038062283738</v>
      </c>
    </row>
    <row r="16" spans="1:5" ht="13.5">
      <c r="A16" s="11" t="s">
        <v>7</v>
      </c>
      <c r="B16" s="23">
        <f>B6</f>
        <v>5795</v>
      </c>
      <c r="C16" s="23">
        <v>5799</v>
      </c>
      <c r="D16" s="12">
        <f>+B16-C16</f>
        <v>-4</v>
      </c>
      <c r="E16" s="26">
        <f>+D16/C16</f>
        <v>-0.0006897740989825832</v>
      </c>
    </row>
    <row r="17" spans="1:5" ht="14.25" thickBot="1">
      <c r="A17" s="11" t="s">
        <v>8</v>
      </c>
      <c r="B17" s="23">
        <f>B7</f>
        <v>3150</v>
      </c>
      <c r="C17" s="23">
        <v>3150</v>
      </c>
      <c r="D17" s="12">
        <f>+B17-C17</f>
        <v>0</v>
      </c>
      <c r="E17" s="26">
        <f>+D17/C17</f>
        <v>0</v>
      </c>
    </row>
    <row r="18" spans="1:5" ht="14.25" thickTop="1">
      <c r="A18" s="15" t="s">
        <v>9</v>
      </c>
      <c r="B18" s="27">
        <f>SUM(B14:B17)</f>
        <v>49587</v>
      </c>
      <c r="C18" s="27">
        <f>SUM(C14:C17)</f>
        <v>49588</v>
      </c>
      <c r="D18" s="28">
        <f>SUM(D14:D17)</f>
        <v>-1</v>
      </c>
      <c r="E18" s="29">
        <f>+D18/C18</f>
        <v>-2.0166169234492217E-05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81996</v>
      </c>
      <c r="C23" s="23">
        <v>81984</v>
      </c>
      <c r="D23" s="8">
        <f>+B23-C23</f>
        <v>12</v>
      </c>
      <c r="E23" s="24">
        <f>+D23/C23</f>
        <v>0.00014637002341920375</v>
      </c>
    </row>
    <row r="24" spans="1:5" ht="13.5">
      <c r="A24" s="11" t="s">
        <v>6</v>
      </c>
      <c r="B24" s="25">
        <f>+C5</f>
        <v>3580</v>
      </c>
      <c r="C24" s="25">
        <v>3585</v>
      </c>
      <c r="D24" s="12">
        <f>+B24-C24</f>
        <v>-5</v>
      </c>
      <c r="E24" s="24">
        <f>+D24/C24</f>
        <v>-0.001394700139470014</v>
      </c>
    </row>
    <row r="25" spans="1:5" ht="13.5">
      <c r="A25" s="11" t="s">
        <v>7</v>
      </c>
      <c r="B25" s="25">
        <f>+C6</f>
        <v>12763</v>
      </c>
      <c r="C25" s="25">
        <v>12766</v>
      </c>
      <c r="D25" s="12">
        <f>+B25-C25</f>
        <v>-3</v>
      </c>
      <c r="E25" s="24">
        <f>+D25/C25</f>
        <v>-0.00023499921666927777</v>
      </c>
    </row>
    <row r="26" spans="1:5" ht="14.25" thickBot="1">
      <c r="A26" s="11" t="s">
        <v>8</v>
      </c>
      <c r="B26" s="25">
        <f>+C7</f>
        <v>7023</v>
      </c>
      <c r="C26" s="25">
        <v>7030</v>
      </c>
      <c r="D26" s="12">
        <f>+B26-C26</f>
        <v>-7</v>
      </c>
      <c r="E26" s="24">
        <f>+D26/C26</f>
        <v>-0.000995732574679943</v>
      </c>
    </row>
    <row r="27" spans="1:5" ht="14.25" thickTop="1">
      <c r="A27" s="15" t="s">
        <v>9</v>
      </c>
      <c r="B27" s="27">
        <f>SUM(B23:B26)</f>
        <v>105362</v>
      </c>
      <c r="C27" s="27">
        <f>SUM(C23:C26)</f>
        <v>105365</v>
      </c>
      <c r="D27" s="28">
        <f>SUM(D23:D26)</f>
        <v>-3</v>
      </c>
      <c r="E27" s="30">
        <f>+D27/C27</f>
        <v>-2.847245290181749E-05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111</v>
      </c>
      <c r="C32" s="32">
        <v>85</v>
      </c>
      <c r="D32" s="35">
        <f>B32-C32</f>
        <v>26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315</v>
      </c>
      <c r="C35" s="33">
        <v>344</v>
      </c>
      <c r="D35" s="35">
        <f>B35-C35</f>
        <v>-29</v>
      </c>
    </row>
    <row r="36" spans="2:4" ht="14.25" thickBot="1">
      <c r="B36" s="49" t="s">
        <v>24</v>
      </c>
      <c r="C36" s="50"/>
      <c r="D36" s="34">
        <f>D32+D35</f>
        <v>-3</v>
      </c>
    </row>
    <row r="37" spans="2:4" ht="14.25" thickBot="1">
      <c r="B37" s="49" t="s">
        <v>25</v>
      </c>
      <c r="C37" s="50"/>
      <c r="D37" s="34">
        <v>-242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16172</v>
      </c>
    </row>
    <row r="42" spans="1:4" ht="13.5">
      <c r="A42" s="42"/>
      <c r="C42" s="45" t="s">
        <v>28</v>
      </c>
      <c r="D42" s="46">
        <v>62456</v>
      </c>
    </row>
    <row r="43" spans="3:4" ht="13.5">
      <c r="C43" s="45" t="s">
        <v>29</v>
      </c>
      <c r="D43" s="46">
        <v>26734</v>
      </c>
    </row>
    <row r="44" spans="3:4" ht="13.5">
      <c r="C44" s="47" t="s">
        <v>30</v>
      </c>
      <c r="D44" s="46">
        <f>SUM(D41:D43)</f>
        <v>105362</v>
      </c>
    </row>
    <row r="45" spans="3:4" ht="13.5">
      <c r="C45" s="47" t="s">
        <v>26</v>
      </c>
      <c r="D45" s="48">
        <v>0.2537</v>
      </c>
    </row>
    <row r="46" spans="3:4" ht="14.25" thickBot="1">
      <c r="C46" s="39" t="s">
        <v>32</v>
      </c>
      <c r="D46" s="38">
        <v>45.6823</v>
      </c>
    </row>
  </sheetData>
  <sheetProtection/>
  <mergeCells count="11"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E46" sqref="E4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44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38937</v>
      </c>
      <c r="C4" s="9">
        <f>SUM(D4:E4)</f>
        <v>82041</v>
      </c>
      <c r="D4" s="9">
        <v>39037</v>
      </c>
      <c r="E4" s="10">
        <v>43004</v>
      </c>
    </row>
    <row r="5" spans="1:5" ht="18" customHeight="1">
      <c r="A5" s="11" t="s">
        <v>6</v>
      </c>
      <c r="B5" s="12">
        <v>1733</v>
      </c>
      <c r="C5" s="9">
        <f>SUM(D5:E5)</f>
        <v>3571</v>
      </c>
      <c r="D5" s="13">
        <v>1732</v>
      </c>
      <c r="E5" s="14">
        <v>1839</v>
      </c>
    </row>
    <row r="6" spans="1:5" ht="18" customHeight="1">
      <c r="A6" s="11" t="s">
        <v>7</v>
      </c>
      <c r="B6" s="12">
        <v>5814</v>
      </c>
      <c r="C6" s="9">
        <f>SUM(D6:E6)</f>
        <v>12794</v>
      </c>
      <c r="D6" s="13">
        <v>6081</v>
      </c>
      <c r="E6" s="14">
        <v>6713</v>
      </c>
    </row>
    <row r="7" spans="1:5" ht="18" customHeight="1" thickBot="1">
      <c r="A7" s="11" t="s">
        <v>8</v>
      </c>
      <c r="B7" s="12">
        <v>3147</v>
      </c>
      <c r="C7" s="9">
        <f>SUM(D7:E7)</f>
        <v>7018</v>
      </c>
      <c r="D7" s="13">
        <v>3329</v>
      </c>
      <c r="E7" s="14">
        <v>3689</v>
      </c>
    </row>
    <row r="8" spans="1:6" ht="19.5" customHeight="1" thickTop="1">
      <c r="A8" s="15" t="s">
        <v>9</v>
      </c>
      <c r="B8" s="16">
        <f>SUM(B4:B7)</f>
        <v>49631</v>
      </c>
      <c r="C8" s="17">
        <f>SUM(C4:C7)</f>
        <v>105424</v>
      </c>
      <c r="D8" s="17">
        <f>SUM(D4:D7)</f>
        <v>50179</v>
      </c>
      <c r="E8" s="17">
        <f>SUM(E4:E7)</f>
        <v>55245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38937</v>
      </c>
      <c r="C14" s="23">
        <v>38905</v>
      </c>
      <c r="D14" s="8">
        <f>+B14-C14</f>
        <v>32</v>
      </c>
      <c r="E14" s="24">
        <f>+D14/C14</f>
        <v>0.0008225163860686287</v>
      </c>
    </row>
    <row r="15" spans="1:5" ht="13.5">
      <c r="A15" s="11" t="s">
        <v>6</v>
      </c>
      <c r="B15" s="23">
        <f>B5</f>
        <v>1733</v>
      </c>
      <c r="C15" s="23">
        <v>1737</v>
      </c>
      <c r="D15" s="12">
        <f>+B15-C15</f>
        <v>-4</v>
      </c>
      <c r="E15" s="26">
        <f>+D15/C15</f>
        <v>-0.002302820955670697</v>
      </c>
    </row>
    <row r="16" spans="1:5" ht="13.5">
      <c r="A16" s="11" t="s">
        <v>7</v>
      </c>
      <c r="B16" s="23">
        <f>B6</f>
        <v>5814</v>
      </c>
      <c r="C16" s="23">
        <v>5795</v>
      </c>
      <c r="D16" s="12">
        <f>+B16-C16</f>
        <v>19</v>
      </c>
      <c r="E16" s="26">
        <f>+D16/C16</f>
        <v>0.003278688524590164</v>
      </c>
    </row>
    <row r="17" spans="1:5" ht="14.25" thickBot="1">
      <c r="A17" s="11" t="s">
        <v>8</v>
      </c>
      <c r="B17" s="23">
        <f>B7</f>
        <v>3147</v>
      </c>
      <c r="C17" s="23">
        <v>3150</v>
      </c>
      <c r="D17" s="12">
        <f>+B17-C17</f>
        <v>-3</v>
      </c>
      <c r="E17" s="26">
        <f>+D17/C17</f>
        <v>-0.0009523809523809524</v>
      </c>
    </row>
    <row r="18" spans="1:5" ht="14.25" thickTop="1">
      <c r="A18" s="15" t="s">
        <v>9</v>
      </c>
      <c r="B18" s="27">
        <f>SUM(B14:B17)</f>
        <v>49631</v>
      </c>
      <c r="C18" s="27">
        <f>SUM(C14:C17)</f>
        <v>49587</v>
      </c>
      <c r="D18" s="28">
        <f>SUM(D14:D17)</f>
        <v>44</v>
      </c>
      <c r="E18" s="29">
        <f>+D18/C18</f>
        <v>0.0008873293403513018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82041</v>
      </c>
      <c r="C23" s="23">
        <v>81996</v>
      </c>
      <c r="D23" s="8">
        <f>+B23-C23</f>
        <v>45</v>
      </c>
      <c r="E23" s="24">
        <f>+D23/C23</f>
        <v>0.0005488072588906776</v>
      </c>
    </row>
    <row r="24" spans="1:5" ht="13.5">
      <c r="A24" s="11" t="s">
        <v>6</v>
      </c>
      <c r="B24" s="25">
        <f>+C5</f>
        <v>3571</v>
      </c>
      <c r="C24" s="25">
        <v>3580</v>
      </c>
      <c r="D24" s="12">
        <f>+B24-C24</f>
        <v>-9</v>
      </c>
      <c r="E24" s="24">
        <f>+D24/C24</f>
        <v>-0.0025139664804469273</v>
      </c>
    </row>
    <row r="25" spans="1:5" ht="13.5">
      <c r="A25" s="11" t="s">
        <v>7</v>
      </c>
      <c r="B25" s="25">
        <f>+C6</f>
        <v>12794</v>
      </c>
      <c r="C25" s="25">
        <v>12763</v>
      </c>
      <c r="D25" s="12">
        <f>+B25-C25</f>
        <v>31</v>
      </c>
      <c r="E25" s="24">
        <f>+D25/C25</f>
        <v>0.0024288960275797226</v>
      </c>
    </row>
    <row r="26" spans="1:5" ht="14.25" thickBot="1">
      <c r="A26" s="11" t="s">
        <v>8</v>
      </c>
      <c r="B26" s="25">
        <f>+C7</f>
        <v>7018</v>
      </c>
      <c r="C26" s="25">
        <v>7023</v>
      </c>
      <c r="D26" s="12">
        <f>+B26-C26</f>
        <v>-5</v>
      </c>
      <c r="E26" s="24">
        <f>+D26/C26</f>
        <v>-0.0007119464616260857</v>
      </c>
    </row>
    <row r="27" spans="1:5" ht="14.25" thickTop="1">
      <c r="A27" s="15" t="s">
        <v>9</v>
      </c>
      <c r="B27" s="27">
        <f>SUM(B23:B26)</f>
        <v>105424</v>
      </c>
      <c r="C27" s="27">
        <f>SUM(C23:C26)</f>
        <v>105362</v>
      </c>
      <c r="D27" s="28">
        <f>SUM(D23:D26)</f>
        <v>62</v>
      </c>
      <c r="E27" s="30">
        <f>+D27/C27</f>
        <v>0.0005884474478464721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94</v>
      </c>
      <c r="C32" s="32">
        <v>107</v>
      </c>
      <c r="D32" s="35">
        <f>B32-C32</f>
        <v>-13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429</v>
      </c>
      <c r="C35" s="33">
        <v>354</v>
      </c>
      <c r="D35" s="35">
        <f>B35-C35</f>
        <v>75</v>
      </c>
    </row>
    <row r="36" spans="2:4" ht="14.25" thickBot="1">
      <c r="B36" s="49" t="s">
        <v>24</v>
      </c>
      <c r="C36" s="50"/>
      <c r="D36" s="34">
        <f>D32+D35</f>
        <v>62</v>
      </c>
    </row>
    <row r="37" spans="2:4" ht="14.25" thickBot="1">
      <c r="B37" s="49" t="s">
        <v>25</v>
      </c>
      <c r="C37" s="50"/>
      <c r="D37" s="34">
        <v>-333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16198</v>
      </c>
    </row>
    <row r="42" spans="1:4" ht="13.5">
      <c r="A42" s="42"/>
      <c r="C42" s="45" t="s">
        <v>28</v>
      </c>
      <c r="D42" s="46">
        <v>62447</v>
      </c>
    </row>
    <row r="43" spans="3:4" ht="13.5">
      <c r="C43" s="45" t="s">
        <v>29</v>
      </c>
      <c r="D43" s="46">
        <v>26779</v>
      </c>
    </row>
    <row r="44" spans="3:4" ht="13.5">
      <c r="C44" s="47" t="s">
        <v>30</v>
      </c>
      <c r="D44" s="46">
        <f>SUM(D41:D43)</f>
        <v>105424</v>
      </c>
    </row>
    <row r="45" spans="3:4" ht="13.5">
      <c r="C45" s="47" t="s">
        <v>26</v>
      </c>
      <c r="D45" s="48">
        <v>0.254</v>
      </c>
    </row>
    <row r="46" spans="3:4" ht="14.25" thickBot="1">
      <c r="C46" s="39" t="s">
        <v>32</v>
      </c>
      <c r="D46" s="38">
        <v>45.6869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9" t="s">
        <v>34</v>
      </c>
      <c r="B1" s="59"/>
      <c r="C1" s="59"/>
      <c r="D1" s="59"/>
      <c r="E1" s="59"/>
    </row>
    <row r="2" spans="4:6" ht="13.5">
      <c r="D2" s="60" t="s">
        <v>45</v>
      </c>
      <c r="E2" s="6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38970</v>
      </c>
      <c r="C4" s="9">
        <f>SUM(D4:E4)</f>
        <v>82041</v>
      </c>
      <c r="D4" s="9">
        <v>39025</v>
      </c>
      <c r="E4" s="10">
        <v>43016</v>
      </c>
    </row>
    <row r="5" spans="1:5" ht="18" customHeight="1">
      <c r="A5" s="11" t="s">
        <v>6</v>
      </c>
      <c r="B5" s="12">
        <v>1733</v>
      </c>
      <c r="C5" s="9">
        <f>SUM(D5:E5)</f>
        <v>3568</v>
      </c>
      <c r="D5" s="13">
        <v>1730</v>
      </c>
      <c r="E5" s="14">
        <v>1838</v>
      </c>
    </row>
    <row r="6" spans="1:5" ht="18" customHeight="1">
      <c r="A6" s="11" t="s">
        <v>7</v>
      </c>
      <c r="B6" s="12">
        <v>5821</v>
      </c>
      <c r="C6" s="9">
        <f>SUM(D6:E6)</f>
        <v>12816</v>
      </c>
      <c r="D6" s="13">
        <v>6094</v>
      </c>
      <c r="E6" s="14">
        <v>6722</v>
      </c>
    </row>
    <row r="7" spans="1:5" ht="18" customHeight="1" thickBot="1">
      <c r="A7" s="11" t="s">
        <v>8</v>
      </c>
      <c r="B7" s="12">
        <v>3150</v>
      </c>
      <c r="C7" s="9">
        <f>SUM(D7:E7)</f>
        <v>7019</v>
      </c>
      <c r="D7" s="13">
        <v>3329</v>
      </c>
      <c r="E7" s="14">
        <v>3690</v>
      </c>
    </row>
    <row r="8" spans="1:6" ht="19.5" customHeight="1" thickTop="1">
      <c r="A8" s="15" t="s">
        <v>9</v>
      </c>
      <c r="B8" s="16">
        <f>SUM(B4:B7)</f>
        <v>49674</v>
      </c>
      <c r="C8" s="17">
        <f>SUM(C4:C7)</f>
        <v>105444</v>
      </c>
      <c r="D8" s="17">
        <f>SUM(D4:D7)</f>
        <v>50178</v>
      </c>
      <c r="E8" s="17">
        <f>SUM(E4:E7)</f>
        <v>55266</v>
      </c>
      <c r="F8" s="18"/>
    </row>
    <row r="10" spans="1:5" ht="18.75" customHeight="1">
      <c r="A10" s="61" t="s">
        <v>10</v>
      </c>
      <c r="B10" s="61"/>
      <c r="C10" s="61"/>
      <c r="D10" s="61"/>
      <c r="E10" s="61"/>
    </row>
    <row r="11" ht="6" customHeight="1"/>
    <row r="12" spans="1:5" ht="13.5">
      <c r="A12" s="51" t="s">
        <v>0</v>
      </c>
      <c r="B12" s="53" t="s">
        <v>11</v>
      </c>
      <c r="C12" s="54"/>
      <c r="D12" s="54"/>
      <c r="E12" s="55"/>
    </row>
    <row r="13" spans="1:5" ht="13.5" customHeight="1" thickBot="1">
      <c r="A13" s="52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38970</v>
      </c>
      <c r="C14" s="23">
        <v>38937</v>
      </c>
      <c r="D14" s="8">
        <f>+B14-C14</f>
        <v>33</v>
      </c>
      <c r="E14" s="24">
        <f>+D14/C14</f>
        <v>0.0008475229216426535</v>
      </c>
    </row>
    <row r="15" spans="1:5" ht="13.5">
      <c r="A15" s="11" t="s">
        <v>6</v>
      </c>
      <c r="B15" s="23">
        <f>B5</f>
        <v>1733</v>
      </c>
      <c r="C15" s="23">
        <v>1733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5821</v>
      </c>
      <c r="C16" s="23">
        <v>5814</v>
      </c>
      <c r="D16" s="12">
        <f>+B16-C16</f>
        <v>7</v>
      </c>
      <c r="E16" s="26">
        <f>+D16/C16</f>
        <v>0.0012039903680770554</v>
      </c>
    </row>
    <row r="17" spans="1:5" ht="14.25" thickBot="1">
      <c r="A17" s="11" t="s">
        <v>8</v>
      </c>
      <c r="B17" s="23">
        <f>B7</f>
        <v>3150</v>
      </c>
      <c r="C17" s="23">
        <v>3147</v>
      </c>
      <c r="D17" s="12">
        <f>+B17-C17</f>
        <v>3</v>
      </c>
      <c r="E17" s="26">
        <f>+D17/C17</f>
        <v>0.0009532888465204957</v>
      </c>
    </row>
    <row r="18" spans="1:5" ht="14.25" thickTop="1">
      <c r="A18" s="15" t="s">
        <v>9</v>
      </c>
      <c r="B18" s="27">
        <f>SUM(B14:B17)</f>
        <v>49674</v>
      </c>
      <c r="C18" s="27">
        <f>SUM(C14:C17)</f>
        <v>49631</v>
      </c>
      <c r="D18" s="28">
        <f>SUM(D14:D17)</f>
        <v>43</v>
      </c>
      <c r="E18" s="29">
        <f>+D18/C18</f>
        <v>0.0008663939876286998</v>
      </c>
    </row>
    <row r="19" ht="13.5">
      <c r="B19" s="1" t="s">
        <v>37</v>
      </c>
    </row>
    <row r="21" spans="1:5" ht="13.5">
      <c r="A21" s="51" t="s">
        <v>0</v>
      </c>
      <c r="B21" s="53" t="s">
        <v>16</v>
      </c>
      <c r="C21" s="54"/>
      <c r="D21" s="54"/>
      <c r="E21" s="55"/>
    </row>
    <row r="22" spans="1:5" ht="13.5" customHeight="1" thickBot="1">
      <c r="A22" s="52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82041</v>
      </c>
      <c r="C23" s="23">
        <v>82041</v>
      </c>
      <c r="D23" s="8">
        <f>+B23-C23</f>
        <v>0</v>
      </c>
      <c r="E23" s="24">
        <f>+D23/C23</f>
        <v>0</v>
      </c>
    </row>
    <row r="24" spans="1:5" ht="13.5">
      <c r="A24" s="11" t="s">
        <v>6</v>
      </c>
      <c r="B24" s="25">
        <f>+C5</f>
        <v>3568</v>
      </c>
      <c r="C24" s="25">
        <v>3571</v>
      </c>
      <c r="D24" s="12">
        <f>+B24-C24</f>
        <v>-3</v>
      </c>
      <c r="E24" s="24">
        <f>+D24/C24</f>
        <v>-0.0008401008120974517</v>
      </c>
    </row>
    <row r="25" spans="1:5" ht="13.5">
      <c r="A25" s="11" t="s">
        <v>7</v>
      </c>
      <c r="B25" s="25">
        <f>+C6</f>
        <v>12816</v>
      </c>
      <c r="C25" s="25">
        <v>12794</v>
      </c>
      <c r="D25" s="12">
        <f>+B25-C25</f>
        <v>22</v>
      </c>
      <c r="E25" s="24">
        <f>+D25/C25</f>
        <v>0.001719556041894638</v>
      </c>
    </row>
    <row r="26" spans="1:5" ht="14.25" thickBot="1">
      <c r="A26" s="11" t="s">
        <v>8</v>
      </c>
      <c r="B26" s="25">
        <f>+C7</f>
        <v>7019</v>
      </c>
      <c r="C26" s="25">
        <v>7018</v>
      </c>
      <c r="D26" s="12">
        <f>+B26-C26</f>
        <v>1</v>
      </c>
      <c r="E26" s="24">
        <f>+D26/C26</f>
        <v>0.00014249073810202338</v>
      </c>
    </row>
    <row r="27" spans="1:5" ht="14.25" thickTop="1">
      <c r="A27" s="15" t="s">
        <v>9</v>
      </c>
      <c r="B27" s="27">
        <f>SUM(B23:B26)</f>
        <v>105444</v>
      </c>
      <c r="C27" s="27">
        <f>SUM(C23:C26)</f>
        <v>105424</v>
      </c>
      <c r="D27" s="28">
        <f>SUM(D23:D26)</f>
        <v>20</v>
      </c>
      <c r="E27" s="30">
        <f>+D27/C27</f>
        <v>0.00018971012293215965</v>
      </c>
    </row>
    <row r="28" ht="13.5">
      <c r="B28" s="1" t="s">
        <v>38</v>
      </c>
    </row>
    <row r="29" ht="14.25" thickBot="1"/>
    <row r="30" spans="2:4" ht="14.25" thickBot="1">
      <c r="B30" s="56" t="s">
        <v>17</v>
      </c>
      <c r="C30" s="57"/>
      <c r="D30" s="58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91</v>
      </c>
      <c r="C32" s="32">
        <v>99</v>
      </c>
      <c r="D32" s="35">
        <f>B32-C32</f>
        <v>-8</v>
      </c>
    </row>
    <row r="33" spans="2:4" ht="14.25" thickBot="1">
      <c r="B33" s="56" t="s">
        <v>21</v>
      </c>
      <c r="C33" s="57"/>
      <c r="D33" s="58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288</v>
      </c>
      <c r="C35" s="33">
        <v>260</v>
      </c>
      <c r="D35" s="35">
        <f>B35-C35</f>
        <v>28</v>
      </c>
    </row>
    <row r="36" spans="2:4" ht="14.25" thickBot="1">
      <c r="B36" s="49" t="s">
        <v>24</v>
      </c>
      <c r="C36" s="50"/>
      <c r="D36" s="34">
        <f>D32+D35</f>
        <v>20</v>
      </c>
    </row>
    <row r="37" spans="2:4" ht="14.25" thickBot="1">
      <c r="B37" s="49" t="s">
        <v>25</v>
      </c>
      <c r="C37" s="50"/>
      <c r="D37" s="34">
        <v>-305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16179</v>
      </c>
    </row>
    <row r="42" spans="1:4" ht="13.5">
      <c r="A42" s="42"/>
      <c r="C42" s="45" t="s">
        <v>28</v>
      </c>
      <c r="D42" s="46">
        <v>62417</v>
      </c>
    </row>
    <row r="43" spans="3:4" ht="13.5">
      <c r="C43" s="45" t="s">
        <v>29</v>
      </c>
      <c r="D43" s="46">
        <v>26848</v>
      </c>
    </row>
    <row r="44" spans="3:4" ht="13.5">
      <c r="C44" s="47" t="s">
        <v>30</v>
      </c>
      <c r="D44" s="46">
        <f>SUM(D41:D43)</f>
        <v>105444</v>
      </c>
    </row>
    <row r="45" spans="3:4" ht="13.5">
      <c r="C45" s="47" t="s">
        <v>26</v>
      </c>
      <c r="D45" s="48">
        <v>0.2546</v>
      </c>
    </row>
    <row r="46" spans="3:4" ht="14.25" thickBot="1">
      <c r="C46" s="39" t="s">
        <v>32</v>
      </c>
      <c r="D46" s="38">
        <v>45.707626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情報行政化事務補助 j</cp:lastModifiedBy>
  <cp:lastPrinted>2013-09-09T05:51:42Z</cp:lastPrinted>
  <dcterms:created xsi:type="dcterms:W3CDTF">2011-06-01T04:25:45Z</dcterms:created>
  <dcterms:modified xsi:type="dcterms:W3CDTF">2014-01-09T05:59:36Z</dcterms:modified>
  <cp:category/>
  <cp:version/>
  <cp:contentType/>
  <cp:contentStatus/>
</cp:coreProperties>
</file>