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takeda\Desktop\R1.12月末人口\"/>
    </mc:Choice>
  </mc:AlternateContent>
  <bookViews>
    <workbookView xWindow="600" yWindow="120" windowWidth="19395" windowHeight="7830" firstSheet="6" activeTab="11"/>
  </bookViews>
  <sheets>
    <sheet name="H31.1月末  " sheetId="1" r:id="rId1"/>
    <sheet name="H31.2月末  " sheetId="16" r:id="rId2"/>
    <sheet name="H31.3月末 " sheetId="17" r:id="rId3"/>
    <sheet name="H31.4月末 " sheetId="18" r:id="rId4"/>
    <sheet name="R1.5月末" sheetId="19" r:id="rId5"/>
    <sheet name="R1.6月末 " sheetId="20" r:id="rId6"/>
    <sheet name="R1.7月末 " sheetId="21" r:id="rId7"/>
    <sheet name="R1.8月末  " sheetId="22" r:id="rId8"/>
    <sheet name="R1.9月末  " sheetId="23" r:id="rId9"/>
    <sheet name="R1.10月末" sheetId="24" r:id="rId10"/>
    <sheet name="R1.11月末 " sheetId="25" r:id="rId11"/>
    <sheet name="R1.12月末 " sheetId="26" r:id="rId12"/>
    <sheet name="累計" sheetId="15" r:id="rId13"/>
  </sheets>
  <calcPr calcId="162913"/>
</workbook>
</file>

<file path=xl/calcChain.xml><?xml version="1.0" encoding="utf-8"?>
<calcChain xmlns="http://schemas.openxmlformats.org/spreadsheetml/2006/main">
  <c r="E39" i="26" l="1"/>
  <c r="E36" i="26"/>
  <c r="E30" i="26"/>
  <c r="F30" i="26" s="1"/>
  <c r="E29" i="26"/>
  <c r="F29" i="26" s="1"/>
  <c r="E28" i="26"/>
  <c r="F28" i="26" s="1"/>
  <c r="E27" i="26"/>
  <c r="E21" i="26"/>
  <c r="F21" i="26" s="1"/>
  <c r="E20" i="26"/>
  <c r="F20" i="26" s="1"/>
  <c r="E19" i="26"/>
  <c r="F19" i="26" s="1"/>
  <c r="E18" i="26"/>
  <c r="E22" i="26" l="1"/>
  <c r="F22" i="26" s="1"/>
  <c r="E31" i="26"/>
  <c r="F31" i="26" s="1"/>
  <c r="F27" i="26"/>
  <c r="F18" i="26"/>
  <c r="E39" i="25"/>
  <c r="E36" i="25"/>
  <c r="E30" i="25"/>
  <c r="F30" i="25" s="1"/>
  <c r="E29" i="25"/>
  <c r="F29" i="25" s="1"/>
  <c r="E28" i="25"/>
  <c r="F28" i="25" s="1"/>
  <c r="E27" i="25"/>
  <c r="F27" i="25" s="1"/>
  <c r="E21" i="25"/>
  <c r="F21" i="25" s="1"/>
  <c r="E20" i="25"/>
  <c r="F20" i="25" s="1"/>
  <c r="E19" i="25"/>
  <c r="F19" i="25" s="1"/>
  <c r="E18" i="25"/>
  <c r="E22" i="25" l="1"/>
  <c r="F22" i="25" s="1"/>
  <c r="F18" i="25"/>
  <c r="E31" i="25"/>
  <c r="F31" i="25" s="1"/>
  <c r="D8" i="24"/>
  <c r="E39" i="24" l="1"/>
  <c r="E36" i="24"/>
  <c r="E30" i="24"/>
  <c r="F30" i="24" s="1"/>
  <c r="E29" i="24"/>
  <c r="F29" i="24" s="1"/>
  <c r="E28" i="24"/>
  <c r="F28" i="24" s="1"/>
  <c r="E27" i="24"/>
  <c r="F27" i="24" s="1"/>
  <c r="E21" i="24"/>
  <c r="F21" i="24" s="1"/>
  <c r="E20" i="24"/>
  <c r="F20" i="24" s="1"/>
  <c r="E19" i="24"/>
  <c r="F19" i="24" s="1"/>
  <c r="E18" i="24"/>
  <c r="F18" i="24" s="1"/>
  <c r="E22" i="24" l="1"/>
  <c r="F22" i="24" s="1"/>
  <c r="E31" i="24"/>
  <c r="F31" i="24" s="1"/>
  <c r="E39" i="23"/>
  <c r="E36" i="23"/>
  <c r="E30" i="23"/>
  <c r="F30" i="23" s="1"/>
  <c r="E29" i="23"/>
  <c r="F29" i="23" s="1"/>
  <c r="E28" i="23"/>
  <c r="F28" i="23" s="1"/>
  <c r="E27" i="23"/>
  <c r="F27" i="23" s="1"/>
  <c r="E21" i="23"/>
  <c r="F21" i="23" s="1"/>
  <c r="E20" i="23"/>
  <c r="F20" i="23" s="1"/>
  <c r="E19" i="23"/>
  <c r="F19" i="23" s="1"/>
  <c r="E18" i="23"/>
  <c r="E22" i="23" l="1"/>
  <c r="F22" i="23" s="1"/>
  <c r="F18" i="23"/>
  <c r="E31" i="23"/>
  <c r="F31" i="23" s="1"/>
  <c r="E39" i="22"/>
  <c r="E36" i="22"/>
  <c r="E30" i="22"/>
  <c r="F30" i="22" s="1"/>
  <c r="E29" i="22"/>
  <c r="F29" i="22" s="1"/>
  <c r="E28" i="22"/>
  <c r="F28" i="22" s="1"/>
  <c r="E27" i="22"/>
  <c r="F27" i="22" s="1"/>
  <c r="E21" i="22"/>
  <c r="F21" i="22" s="1"/>
  <c r="E20" i="22"/>
  <c r="F20" i="22" s="1"/>
  <c r="E19" i="22"/>
  <c r="F19" i="22" s="1"/>
  <c r="E18" i="22"/>
  <c r="F18" i="22" s="1"/>
  <c r="E22" i="22" l="1"/>
  <c r="F22" i="22" s="1"/>
  <c r="E31" i="22"/>
  <c r="F31" i="22" s="1"/>
  <c r="E39" i="21"/>
  <c r="E36" i="21"/>
  <c r="E30" i="21"/>
  <c r="F30" i="21" s="1"/>
  <c r="E29" i="21"/>
  <c r="F29" i="21" s="1"/>
  <c r="E28" i="21"/>
  <c r="F28" i="21" s="1"/>
  <c r="E27" i="21"/>
  <c r="F27" i="21" s="1"/>
  <c r="E21" i="21"/>
  <c r="F21" i="21" s="1"/>
  <c r="E20" i="21"/>
  <c r="F20" i="21" s="1"/>
  <c r="E19" i="21"/>
  <c r="F19" i="21" s="1"/>
  <c r="E18" i="21"/>
  <c r="F18" i="21" s="1"/>
  <c r="E22" i="21" l="1"/>
  <c r="F22" i="21" s="1"/>
  <c r="E31" i="21"/>
  <c r="F31" i="21" s="1"/>
  <c r="E39" i="20"/>
  <c r="E36" i="20"/>
  <c r="E30" i="20"/>
  <c r="F30" i="20" s="1"/>
  <c r="E29" i="20"/>
  <c r="F29" i="20" s="1"/>
  <c r="E28" i="20"/>
  <c r="F28" i="20" s="1"/>
  <c r="E27" i="20"/>
  <c r="F27" i="20" s="1"/>
  <c r="E21" i="20"/>
  <c r="F21" i="20" s="1"/>
  <c r="E20" i="20"/>
  <c r="F20" i="20" s="1"/>
  <c r="E19" i="20"/>
  <c r="F19" i="20" s="1"/>
  <c r="E18" i="20"/>
  <c r="F18" i="20" s="1"/>
  <c r="E22" i="20" l="1"/>
  <c r="F22" i="20" s="1"/>
  <c r="E31" i="20"/>
  <c r="F31" i="20" s="1"/>
  <c r="E39" i="19"/>
  <c r="E36" i="19"/>
  <c r="E30" i="19"/>
  <c r="F30" i="19" s="1"/>
  <c r="E29" i="19"/>
  <c r="F29" i="19" s="1"/>
  <c r="E28" i="19"/>
  <c r="F28" i="19" s="1"/>
  <c r="E27" i="19"/>
  <c r="E21" i="19"/>
  <c r="F21" i="19" s="1"/>
  <c r="E20" i="19"/>
  <c r="F20" i="19" s="1"/>
  <c r="E19" i="19"/>
  <c r="F19" i="19" s="1"/>
  <c r="E18" i="19"/>
  <c r="D11" i="19"/>
  <c r="D10" i="19"/>
  <c r="D9" i="19"/>
  <c r="D8" i="19"/>
  <c r="E22" i="19" l="1"/>
  <c r="F22" i="19" s="1"/>
  <c r="F18" i="19"/>
  <c r="E31" i="19"/>
  <c r="F31" i="19" s="1"/>
  <c r="F27" i="19"/>
  <c r="D9" i="18"/>
  <c r="D10" i="18"/>
  <c r="D11" i="18"/>
  <c r="D8" i="18"/>
  <c r="D31" i="18" l="1"/>
  <c r="E36" i="18"/>
  <c r="E30" i="18"/>
  <c r="F30" i="18" s="1"/>
  <c r="E29" i="18"/>
  <c r="F29" i="18" s="1"/>
  <c r="E28" i="18"/>
  <c r="F28" i="18" s="1"/>
  <c r="E27" i="18"/>
  <c r="E21" i="18"/>
  <c r="F21" i="18" s="1"/>
  <c r="E20" i="18"/>
  <c r="F20" i="18" s="1"/>
  <c r="E19" i="18"/>
  <c r="F19" i="18" s="1"/>
  <c r="E18" i="18"/>
  <c r="F12" i="18"/>
  <c r="E12" i="18"/>
  <c r="D12" i="18"/>
  <c r="C12" i="18"/>
  <c r="E31" i="18" l="1"/>
  <c r="F31" i="18" s="1"/>
  <c r="E22" i="18"/>
  <c r="F22" i="18" s="1"/>
  <c r="F18" i="18"/>
  <c r="F27" i="18"/>
  <c r="E32" i="17"/>
  <c r="C27" i="17"/>
  <c r="E26" i="17"/>
  <c r="F26" i="17" s="1"/>
  <c r="E25" i="17"/>
  <c r="F25" i="17" s="1"/>
  <c r="E24" i="17"/>
  <c r="F24" i="17" s="1"/>
  <c r="E23" i="17"/>
  <c r="F23" i="17" s="1"/>
  <c r="E17" i="17"/>
  <c r="F17" i="17" s="1"/>
  <c r="E16" i="17"/>
  <c r="F16" i="17" s="1"/>
  <c r="E15" i="17"/>
  <c r="F15" i="17" s="1"/>
  <c r="E14" i="17"/>
  <c r="F8" i="17"/>
  <c r="E8" i="17"/>
  <c r="D8" i="17"/>
  <c r="C8" i="17"/>
  <c r="E18" i="17" l="1"/>
  <c r="F18" i="17" s="1"/>
  <c r="E27" i="17"/>
  <c r="F27" i="17" s="1"/>
  <c r="F14" i="17"/>
  <c r="E24" i="16"/>
  <c r="F24" i="16" s="1"/>
  <c r="E35" i="16"/>
  <c r="E32" i="16"/>
  <c r="E26" i="16"/>
  <c r="F26" i="16" s="1"/>
  <c r="E23" i="16"/>
  <c r="E17" i="16"/>
  <c r="F17" i="16" s="1"/>
  <c r="E16" i="16"/>
  <c r="F16" i="16" s="1"/>
  <c r="E15" i="16"/>
  <c r="F15" i="16" s="1"/>
  <c r="E14" i="16"/>
  <c r="F14" i="16" s="1"/>
  <c r="F8" i="16"/>
  <c r="E8" i="16"/>
  <c r="D8" i="16"/>
  <c r="C8" i="16"/>
  <c r="E25" i="16" l="1"/>
  <c r="F25" i="16" s="1"/>
  <c r="F23" i="16"/>
  <c r="C27" i="16"/>
  <c r="E18" i="16"/>
  <c r="F18" i="16" s="1"/>
  <c r="F16" i="15"/>
  <c r="E16" i="15"/>
  <c r="E27" i="16" l="1"/>
  <c r="F27" i="16" s="1"/>
  <c r="C16" i="15"/>
  <c r="B16" i="15"/>
  <c r="E35" i="1" l="1"/>
  <c r="E32" i="1"/>
  <c r="C17" i="1"/>
  <c r="E17" i="1" s="1"/>
  <c r="F17" i="1" s="1"/>
  <c r="C16" i="1"/>
  <c r="E16" i="1" s="1"/>
  <c r="F16" i="1" s="1"/>
  <c r="C15" i="1"/>
  <c r="E15" i="1" s="1"/>
  <c r="F15" i="1" s="1"/>
  <c r="C14" i="1"/>
  <c r="E14" i="1" s="1"/>
  <c r="F14" i="1" s="1"/>
  <c r="F8" i="1"/>
  <c r="E8" i="1"/>
  <c r="C8" i="1"/>
  <c r="C26" i="1"/>
  <c r="E26" i="1" s="1"/>
  <c r="F26" i="1" s="1"/>
  <c r="C25" i="1"/>
  <c r="E25" i="1" s="1"/>
  <c r="F25" i="1" s="1"/>
  <c r="C24" i="1"/>
  <c r="E24" i="1" s="1"/>
  <c r="F24" i="1" s="1"/>
  <c r="C23" i="1"/>
  <c r="C18" i="1" l="1"/>
  <c r="E23" i="1"/>
  <c r="C27" i="1"/>
  <c r="D8" i="1"/>
  <c r="E18" i="1"/>
  <c r="F18" i="1" s="1"/>
  <c r="E27" i="1" l="1"/>
  <c r="F27" i="1" s="1"/>
  <c r="F23" i="1"/>
</calcChain>
</file>

<file path=xl/sharedStrings.xml><?xml version="1.0" encoding="utf-8"?>
<sst xmlns="http://schemas.openxmlformats.org/spreadsheetml/2006/main" count="676" uniqueCount="65">
  <si>
    <t>住民基本台帳人口(地区別）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チク</t>
    </rPh>
    <rPh sb="11" eb="12">
      <t>ベツ</t>
    </rPh>
    <phoneticPr fontId="4"/>
  </si>
  <si>
    <t>地　　区</t>
    <rPh sb="0" eb="1">
      <t>チ</t>
    </rPh>
    <rPh sb="3" eb="4">
      <t>ク</t>
    </rPh>
    <phoneticPr fontId="4"/>
  </si>
  <si>
    <t>世　帯　数</t>
    <rPh sb="0" eb="5">
      <t>セタイスウ</t>
    </rPh>
    <phoneticPr fontId="4"/>
  </si>
  <si>
    <t>人口（人）</t>
    <rPh sb="0" eb="2">
      <t>ジンコウ</t>
    </rPh>
    <rPh sb="3" eb="4">
      <t>ニン</t>
    </rPh>
    <phoneticPr fontId="4"/>
  </si>
  <si>
    <t>男（人）</t>
    <rPh sb="0" eb="1">
      <t>オトコ</t>
    </rPh>
    <rPh sb="2" eb="3">
      <t>ニン</t>
    </rPh>
    <phoneticPr fontId="4"/>
  </si>
  <si>
    <t>女（人）</t>
    <rPh sb="0" eb="1">
      <t>オンナ</t>
    </rPh>
    <rPh sb="2" eb="3">
      <t>ニン</t>
    </rPh>
    <phoneticPr fontId="4"/>
  </si>
  <si>
    <t>鹿屋</t>
    <rPh sb="0" eb="2">
      <t>カノヤ</t>
    </rPh>
    <phoneticPr fontId="4"/>
  </si>
  <si>
    <t>輝北</t>
    <rPh sb="0" eb="2">
      <t>キホク</t>
    </rPh>
    <phoneticPr fontId="4"/>
  </si>
  <si>
    <t>串良</t>
    <rPh sb="0" eb="2">
      <t>クシラ</t>
    </rPh>
    <phoneticPr fontId="4"/>
  </si>
  <si>
    <t>吾平</t>
    <rPh sb="0" eb="2">
      <t>アイラ</t>
    </rPh>
    <phoneticPr fontId="4"/>
  </si>
  <si>
    <t>合　　計</t>
    <rPh sb="0" eb="1">
      <t>ゴウ</t>
    </rPh>
    <rPh sb="3" eb="4">
      <t>ケイ</t>
    </rPh>
    <phoneticPr fontId="4"/>
  </si>
  <si>
    <t>＜前月との比較（末日現在）＞</t>
    <rPh sb="1" eb="2">
      <t>マエ</t>
    </rPh>
    <rPh sb="2" eb="3">
      <t>ツキ</t>
    </rPh>
    <rPh sb="5" eb="7">
      <t>ヒカク</t>
    </rPh>
    <rPh sb="8" eb="9">
      <t>マツ</t>
    </rPh>
    <rPh sb="9" eb="10">
      <t>ヒ</t>
    </rPh>
    <rPh sb="10" eb="12">
      <t>ゲンザイ</t>
    </rPh>
    <phoneticPr fontId="4"/>
  </si>
  <si>
    <t>世　　　帯　　　数</t>
    <rPh sb="0" eb="1">
      <t>ヨ</t>
    </rPh>
    <rPh sb="4" eb="5">
      <t>オビ</t>
    </rPh>
    <rPh sb="8" eb="9">
      <t>スウ</t>
    </rPh>
    <phoneticPr fontId="4"/>
  </si>
  <si>
    <t>今　　月</t>
    <rPh sb="0" eb="1">
      <t>イマ</t>
    </rPh>
    <rPh sb="3" eb="4">
      <t>ツキ</t>
    </rPh>
    <phoneticPr fontId="4"/>
  </si>
  <si>
    <t>先　　月</t>
    <rPh sb="0" eb="1">
      <t>サキ</t>
    </rPh>
    <rPh sb="3" eb="4">
      <t>ツキ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</si>
  <si>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</si>
  <si>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2">
      <t>ゾウゲン</t>
    </rPh>
    <rPh sb="2" eb="3">
      <t>リツ</t>
    </rPh>
    <phoneticPr fontId="4"/>
  </si>
  <si>
    <t>※H24年７月９日から外国人世帯のみの世帯数を含む。</t>
    <rPh sb="4" eb="5">
      <t>ネン</t>
    </rPh>
    <rPh sb="6" eb="7">
      <t>ガツ</t>
    </rPh>
    <rPh sb="8" eb="9">
      <t>ヒ</t>
    </rPh>
    <rPh sb="11" eb="13">
      <t>ガイコク</t>
    </rPh>
    <rPh sb="13" eb="14">
      <t>ジン</t>
    </rPh>
    <rPh sb="14" eb="16">
      <t>セタイ</t>
    </rPh>
    <rPh sb="19" eb="22">
      <t>セタイスウ</t>
    </rPh>
    <rPh sb="23" eb="24">
      <t>フク</t>
    </rPh>
    <phoneticPr fontId="4"/>
  </si>
  <si>
    <t>人　　　　口（人）</t>
    <rPh sb="0" eb="1">
      <t>ヒト</t>
    </rPh>
    <rPh sb="5" eb="6">
      <t>クチ</t>
    </rPh>
    <rPh sb="7" eb="8">
      <t>ヒト</t>
    </rPh>
    <phoneticPr fontId="4"/>
  </si>
  <si>
    <t>※H24年７月９日から外国人人口を含む。</t>
    <rPh sb="4" eb="5">
      <t>ネン</t>
    </rPh>
    <rPh sb="6" eb="7">
      <t>ガツ</t>
    </rPh>
    <rPh sb="8" eb="9">
      <t>ヒ</t>
    </rPh>
    <rPh sb="11" eb="13">
      <t>ガイコク</t>
    </rPh>
    <rPh sb="13" eb="14">
      <t>ジン</t>
    </rPh>
    <rPh sb="14" eb="16">
      <t>ジンコウ</t>
    </rPh>
    <rPh sb="17" eb="18">
      <t>フク</t>
    </rPh>
    <phoneticPr fontId="4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</si>
  <si>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</si>
  <si>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</si>
  <si>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</si>
  <si>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増減</t>
    <rPh sb="0" eb="2">
      <t>ゾウゲン</t>
    </rPh>
    <phoneticPr fontId="4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</si>
  <si>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</si>
  <si>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</si>
  <si>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</si>
  <si>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4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</si>
  <si>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4"/>
  </si>
  <si>
    <t>区分</t>
    <rPh sb="0" eb="2">
      <t>クブン</t>
    </rPh>
    <phoneticPr fontId="4"/>
  </si>
  <si>
    <t>人口、率、年齢</t>
    <rPh sb="0" eb="2">
      <t>ジンコウ</t>
    </rPh>
    <rPh sb="3" eb="4">
      <t>リツ</t>
    </rPh>
    <rPh sb="5" eb="7">
      <t>ネンレイ</t>
    </rPh>
    <phoneticPr fontId="4"/>
  </si>
  <si>
    <t>０歳～１４歳</t>
  </si>
  <si>
    <t>１５歳～６４歳</t>
  </si>
  <si>
    <t>６５歳以上</t>
  </si>
  <si>
    <t>全体人口</t>
  </si>
  <si>
    <t>高齢化率</t>
  </si>
  <si>
    <t>平均年齢</t>
    <rPh sb="0" eb="2">
      <t>ヘイキン</t>
    </rPh>
    <rPh sb="2" eb="4">
      <t>ネンレイ</t>
    </rPh>
    <phoneticPr fontId="4"/>
  </si>
  <si>
    <t>転入</t>
    <rPh sb="0" eb="2">
      <t>テンニュウ</t>
    </rPh>
    <phoneticPr fontId="9"/>
  </si>
  <si>
    <t>転出</t>
    <rPh sb="0" eb="2">
      <t>テンシュツ</t>
    </rPh>
    <phoneticPr fontId="9"/>
  </si>
  <si>
    <t>1月</t>
    <rPh sb="1" eb="2">
      <t>ガツ</t>
    </rPh>
    <phoneticPr fontId="9"/>
  </si>
  <si>
    <t>2月</t>
    <rPh sb="1" eb="2">
      <t>ガツ</t>
    </rPh>
    <phoneticPr fontId="9"/>
  </si>
  <si>
    <t>３月</t>
    <rPh sb="1" eb="2">
      <t>ガツ</t>
    </rPh>
    <phoneticPr fontId="9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</si>
  <si>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</si>
  <si>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</si>
  <si>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</si>
  <si>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</si>
  <si>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</si>
  <si>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</si>
  <si>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</si>
  <si>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</si>
  <si>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</si>
  <si>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平成31年1月31日現在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</si>
  <si>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出生</t>
    <rPh sb="0" eb="2">
      <t>シュッセイ</t>
    </rPh>
    <phoneticPr fontId="9"/>
  </si>
  <si>
    <t>死亡</t>
    <rPh sb="0" eb="2">
      <t>シボウ</t>
    </rPh>
    <phoneticPr fontId="9"/>
  </si>
  <si>
    <t>平成31年2月28日現在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</si>
  <si>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平成31年3月31日現在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</si>
  <si>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平成31年4月30日現在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</si>
  <si>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令和元年５月31日現在</t>
    <rPh sb="0" eb="2">
      <t>レイワ</t>
    </rPh>
    <rPh sb="2" eb="3">
      <t>モト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</si>
  <si>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令和元年6月30日現在</t>
    <rPh sb="0" eb="2">
      <t>レイワ</t>
    </rPh>
    <rPh sb="2" eb="3">
      <t>モト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</si>
  <si>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令和元年7月31日現在</t>
    <rPh sb="0" eb="2">
      <t>レイワ</t>
    </rPh>
    <rPh sb="2" eb="3">
      <t>モト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</si>
  <si>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令和元年８月31日現在</t>
    <rPh sb="0" eb="2">
      <t>レイワ</t>
    </rPh>
    <rPh sb="2" eb="3">
      <t>モト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</si>
  <si>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令和元年９月30日現在</t>
    <rPh sb="0" eb="2">
      <t>レイワ</t>
    </rPh>
    <rPh sb="2" eb="3">
      <t>モト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</si>
  <si>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令和元年10月31日現在</t>
    <rPh sb="0" eb="2">
      <t>レイワ</t>
    </rPh>
    <rPh sb="2" eb="3">
      <t>モト</t>
    </rPh>
    <rPh sb="3" eb="4">
      <t>ネン</t>
    </rPh>
    <rPh sb="6" eb="7">
      <t>ガツ</t>
    </rPh>
    <rPh sb="9" eb="10">
      <t>ヒ</t>
    </rPh>
    <rPh sb="10" eb="12">
      <t>ゲンザイ</t>
    </rPh>
    <phoneticPr fontId="4"/>
  </si>
  <si>
    <t>令和元年11月30日現在</t>
    <rPh sb="0" eb="2">
      <t>レイワ</t>
    </rPh>
    <rPh sb="2" eb="3">
      <t>モト</t>
    </rPh>
    <rPh sb="3" eb="4">
      <t>ネン</t>
    </rPh>
    <rPh sb="6" eb="7">
      <t>ガツ</t>
    </rPh>
    <rPh sb="9" eb="10">
      <t>ヒ</t>
    </rPh>
    <rPh sb="10" eb="12">
      <t>ゲンザイ</t>
    </rPh>
    <phoneticPr fontId="4"/>
  </si>
  <si>
    <t>令和元年12月31日現在</t>
    <rPh sb="0" eb="2">
      <t>レイワ</t>
    </rPh>
    <rPh sb="2" eb="3">
      <t>モト</t>
    </rPh>
    <rPh sb="3" eb="4">
      <t>ネン</t>
    </rPh>
    <rPh sb="6" eb="7">
      <t>ガツ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</si>
</sst>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.000%"/>
    <numFmt numFmtId="178" formatCode="#,##0;&quot;△ &quot;#,##0"/>
    <numFmt numFmtId="179" formatCode="#,##0_ ;[Red]\-#,##0\ "/>
    <numFmt numFmtId="180" formatCode="#,##0_);[Red]\(#,##0\)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</cellStyleXfs>
  <cellXfs count="88">
    <xf numFmtId="0" fontId="0" fillId="0" borderId="0" xfId="0">
      <alignment vertical="center"/>
    </xf>
    <xf numFmtId="38" fontId="5" fillId="0" borderId="0" xfId="1" applyFo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8" fontId="5" fillId="0" borderId="17" xfId="1" applyFont="1" applyBorder="1">
      <alignment vertical="center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27" xfId="1" applyFont="1" applyBorder="1">
      <alignment vertical="center"/>
    </xf>
    <xf numFmtId="38" fontId="5" fillId="0" borderId="28" xfId="1" applyFont="1" applyBorder="1">
      <alignment vertical="center"/>
    </xf>
    <xf numFmtId="10" fontId="5" fillId="0" borderId="9" xfId="1" applyNumberFormat="1" applyFont="1" applyBorder="1">
      <alignment vertical="center"/>
    </xf>
    <xf numFmtId="38" fontId="5" fillId="0" borderId="29" xfId="1" applyFont="1" applyBorder="1">
      <alignment vertical="center"/>
    </xf>
    <xf numFmtId="10" fontId="5" fillId="0" borderId="13" xfId="1" applyNumberFormat="1" applyFont="1" applyBorder="1">
      <alignment vertical="center"/>
    </xf>
    <xf numFmtId="38" fontId="5" fillId="0" borderId="30" xfId="1" applyFont="1" applyBorder="1">
      <alignment vertical="center"/>
    </xf>
    <xf numFmtId="177" fontId="5" fillId="0" borderId="17" xfId="1" applyNumberFormat="1" applyFont="1" applyBorder="1">
      <alignment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5" fillId="0" borderId="33" xfId="1" applyFont="1" applyBorder="1">
      <alignment vertical="center"/>
    </xf>
    <xf numFmtId="38" fontId="5" fillId="0" borderId="34" xfId="1" applyFont="1" applyBorder="1">
      <alignment vertical="center"/>
    </xf>
    <xf numFmtId="38" fontId="5" fillId="0" borderId="35" xfId="1" applyFont="1" applyBorder="1">
      <alignment vertical="center"/>
    </xf>
    <xf numFmtId="38" fontId="5" fillId="0" borderId="36" xfId="1" applyFont="1" applyBorder="1">
      <alignment vertical="center"/>
    </xf>
    <xf numFmtId="38" fontId="5" fillId="0" borderId="24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8" xfId="1" applyFont="1" applyBorder="1">
      <alignment vertical="center"/>
    </xf>
    <xf numFmtId="178" fontId="5" fillId="0" borderId="42" xfId="0" applyNumberFormat="1" applyFont="1" applyBorder="1" applyAlignment="1">
      <alignment horizontal="center" vertical="center"/>
    </xf>
    <xf numFmtId="178" fontId="5" fillId="0" borderId="42" xfId="0" applyNumberFormat="1" applyFont="1" applyBorder="1" applyAlignment="1"/>
    <xf numFmtId="179" fontId="5" fillId="0" borderId="42" xfId="0" applyNumberFormat="1" applyFont="1" applyBorder="1" applyAlignment="1">
      <alignment horizontal="right"/>
    </xf>
    <xf numFmtId="178" fontId="5" fillId="0" borderId="42" xfId="1" applyNumberFormat="1" applyFont="1" applyBorder="1" applyAlignment="1"/>
    <xf numFmtId="179" fontId="5" fillId="0" borderId="41" xfId="0" applyNumberFormat="1" applyFont="1" applyBorder="1" applyAlignment="1"/>
    <xf numFmtId="178" fontId="5" fillId="0" borderId="0" xfId="0" applyNumberFormat="1" applyFont="1" applyBorder="1" applyAlignment="1">
      <alignment horizontal="left"/>
    </xf>
    <xf numFmtId="179" fontId="5" fillId="0" borderId="0" xfId="0" applyNumberFormat="1" applyFont="1" applyBorder="1" applyAlignment="1"/>
    <xf numFmtId="38" fontId="5" fillId="0" borderId="43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180" fontId="7" fillId="0" borderId="45" xfId="0" applyNumberFormat="1" applyFont="1" applyBorder="1" applyAlignment="1">
      <alignment horizontal="center"/>
    </xf>
    <xf numFmtId="180" fontId="7" fillId="0" borderId="46" xfId="0" applyNumberFormat="1" applyFont="1" applyBorder="1" applyAlignment="1"/>
    <xf numFmtId="38" fontId="5" fillId="0" borderId="0" xfId="1" applyFont="1" applyFill="1">
      <alignment vertical="center"/>
    </xf>
    <xf numFmtId="180" fontId="7" fillId="0" borderId="47" xfId="0" applyNumberFormat="1" applyFont="1" applyBorder="1" applyAlignment="1">
      <alignment horizontal="center"/>
    </xf>
    <xf numFmtId="180" fontId="7" fillId="0" borderId="48" xfId="0" applyNumberFormat="1" applyFont="1" applyBorder="1" applyAlignment="1"/>
    <xf numFmtId="180" fontId="7" fillId="0" borderId="47" xfId="0" applyNumberFormat="1" applyFont="1" applyFill="1" applyBorder="1" applyAlignment="1">
      <alignment horizontal="center"/>
    </xf>
    <xf numFmtId="10" fontId="7" fillId="0" borderId="48" xfId="0" applyNumberFormat="1" applyFont="1" applyFill="1" applyBorder="1" applyAlignment="1"/>
    <xf numFmtId="38" fontId="5" fillId="0" borderId="49" xfId="1" applyFont="1" applyBorder="1" applyAlignment="1">
      <alignment horizontal="center" vertical="center"/>
    </xf>
    <xf numFmtId="40" fontId="5" fillId="0" borderId="50" xfId="1" applyNumberFormat="1" applyFont="1" applyBorder="1">
      <alignment vertical="center"/>
    </xf>
    <xf numFmtId="0" fontId="0" fillId="0" borderId="0" xfId="0" applyAlignment="1">
      <alignment horizontal="center" vertical="center"/>
    </xf>
    <xf numFmtId="40" fontId="5" fillId="0" borderId="50" xfId="1" applyNumberFormat="1" applyFont="1" applyFill="1" applyBorder="1">
      <alignment vertical="center"/>
    </xf>
    <xf numFmtId="180" fontId="7" fillId="0" borderId="46" xfId="0" applyNumberFormat="1" applyFont="1" applyFill="1" applyBorder="1" applyAlignment="1"/>
    <xf numFmtId="180" fontId="7" fillId="0" borderId="48" xfId="0" applyNumberFormat="1" applyFont="1" applyFill="1" applyBorder="1" applyAlignment="1"/>
    <xf numFmtId="176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25" xfId="1" applyFont="1" applyBorder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0" fillId="0" borderId="0" xfId="0" applyNumberFormat="1">
      <alignment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51" xfId="1" applyFont="1" applyBorder="1">
      <alignment vertical="center"/>
    </xf>
    <xf numFmtId="38" fontId="6" fillId="0" borderId="52" xfId="1" applyFont="1" applyBorder="1" applyAlignment="1">
      <alignment horizontal="center" vertical="center"/>
    </xf>
    <xf numFmtId="38" fontId="5" fillId="0" borderId="6" xfId="1" applyFont="1" applyBorder="1">
      <alignment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0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39" xfId="0" applyNumberFormat="1" applyFont="1" applyBorder="1" applyAlignment="1">
      <alignment horizontal="left"/>
    </xf>
    <xf numFmtId="178" fontId="5" fillId="0" borderId="40" xfId="0" applyNumberFormat="1" applyFont="1" applyBorder="1" applyAlignment="1">
      <alignment horizontal="left"/>
    </xf>
    <xf numFmtId="38" fontId="2" fillId="0" borderId="0" xfId="1" applyFont="1" applyAlignment="1">
      <alignment horizontal="center" vertical="center"/>
    </xf>
    <xf numFmtId="176" fontId="5" fillId="0" borderId="1" xfId="1" applyNumberFormat="1" applyFont="1" applyBorder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18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3 2" xfId="6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view="pageBreakPreview" zoomScale="115" zoomScaleNormal="100" zoomScaleSheetLayoutView="115" workbookViewId="0">
      <selection activeCell="A2" sqref="A1:A1048576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6" x14ac:dyDescent="0.15">
      <c r="B1" s="79" t="s">
        <v>0</v>
      </c>
      <c r="C1" s="79"/>
      <c r="D1" s="79"/>
      <c r="E1" s="79"/>
      <c r="F1" s="79"/>
    </row>
    <row r="2" spans="2:6" x14ac:dyDescent="0.15">
      <c r="E2" s="80" t="s">
        <v>51</v>
      </c>
      <c r="F2" s="80"/>
    </row>
    <row r="3" spans="2:6" ht="14.25" thickBot="1" x14ac:dyDescent="0.2">
      <c r="B3" s="2" t="s">
        <v>1</v>
      </c>
      <c r="C3" s="3" t="s">
        <v>2</v>
      </c>
      <c r="D3" s="4" t="s">
        <v>3</v>
      </c>
      <c r="E3" s="4" t="s">
        <v>4</v>
      </c>
      <c r="F3" s="5" t="s">
        <v>5</v>
      </c>
    </row>
    <row r="4" spans="2:6" ht="14.25" thickTop="1" x14ac:dyDescent="0.15">
      <c r="B4" s="6" t="s">
        <v>6</v>
      </c>
      <c r="C4" s="7">
        <v>40319</v>
      </c>
      <c r="D4" s="8">
        <v>81709</v>
      </c>
      <c r="E4" s="8">
        <v>39095</v>
      </c>
      <c r="F4" s="9">
        <v>42614</v>
      </c>
    </row>
    <row r="5" spans="2:6" x14ac:dyDescent="0.15">
      <c r="B5" s="10" t="s">
        <v>7</v>
      </c>
      <c r="C5" s="11">
        <v>1621</v>
      </c>
      <c r="D5" s="8">
        <v>3075</v>
      </c>
      <c r="E5" s="12">
        <v>1481</v>
      </c>
      <c r="F5" s="13">
        <v>1594</v>
      </c>
    </row>
    <row r="6" spans="2:6" x14ac:dyDescent="0.15">
      <c r="B6" s="10" t="s">
        <v>8</v>
      </c>
      <c r="C6" s="11">
        <v>5867</v>
      </c>
      <c r="D6" s="8">
        <v>12271</v>
      </c>
      <c r="E6" s="12">
        <v>5836</v>
      </c>
      <c r="F6" s="13">
        <v>6435</v>
      </c>
    </row>
    <row r="7" spans="2:6" ht="14.25" thickBot="1" x14ac:dyDescent="0.2">
      <c r="B7" s="10" t="s">
        <v>9</v>
      </c>
      <c r="C7" s="11">
        <v>3048</v>
      </c>
      <c r="D7" s="8">
        <v>6536</v>
      </c>
      <c r="E7" s="12">
        <v>3077</v>
      </c>
      <c r="F7" s="13">
        <v>3459</v>
      </c>
    </row>
    <row r="8" spans="2:6" ht="14.25" thickTop="1" x14ac:dyDescent="0.15">
      <c r="B8" s="14" t="s">
        <v>10</v>
      </c>
      <c r="C8" s="15">
        <f>SUM(C4:C7)</f>
        <v>50855</v>
      </c>
      <c r="D8" s="16">
        <f>SUM(D4:D7)</f>
        <v>103591</v>
      </c>
      <c r="E8" s="16">
        <f>SUM(E4:E7)</f>
        <v>49489</v>
      </c>
      <c r="F8" s="17">
        <f>SUM(F4:F7)</f>
        <v>54102</v>
      </c>
    </row>
    <row r="10" spans="2:6" x14ac:dyDescent="0.15">
      <c r="B10" s="81" t="s">
        <v>11</v>
      </c>
      <c r="C10" s="81"/>
      <c r="D10" s="81"/>
      <c r="E10" s="81"/>
      <c r="F10" s="81"/>
    </row>
    <row r="12" spans="2:6" x14ac:dyDescent="0.15">
      <c r="B12" s="82" t="s">
        <v>1</v>
      </c>
      <c r="C12" s="84" t="s">
        <v>12</v>
      </c>
      <c r="D12" s="85"/>
      <c r="E12" s="85"/>
      <c r="F12" s="86"/>
    </row>
    <row r="13" spans="2:6" ht="14.25" thickBot="1" x14ac:dyDescent="0.2">
      <c r="B13" s="83"/>
      <c r="C13" s="18" t="s">
        <v>13</v>
      </c>
      <c r="D13" s="19" t="s">
        <v>14</v>
      </c>
      <c r="E13" s="20" t="s">
        <v>15</v>
      </c>
      <c r="F13" s="21" t="s">
        <v>16</v>
      </c>
    </row>
    <row r="14" spans="2:6" ht="14.25" thickTop="1" x14ac:dyDescent="0.15">
      <c r="B14" s="6" t="s">
        <v>6</v>
      </c>
      <c r="C14" s="22">
        <f>C4</f>
        <v>40319</v>
      </c>
      <c r="D14" s="23">
        <v>40345</v>
      </c>
      <c r="E14" s="23">
        <f>+C14-D14</f>
        <v>-26</v>
      </c>
      <c r="F14" s="24">
        <f>+E14/D14</f>
        <v>-6.4444169042012639E-4</v>
      </c>
    </row>
    <row r="15" spans="2:6" x14ac:dyDescent="0.15">
      <c r="B15" s="10" t="s">
        <v>7</v>
      </c>
      <c r="C15" s="25">
        <f>C5</f>
        <v>1621</v>
      </c>
      <c r="D15" s="12">
        <v>1623</v>
      </c>
      <c r="E15" s="12">
        <f>+C15-D15</f>
        <v>-2</v>
      </c>
      <c r="F15" s="26">
        <f>+E15/D15</f>
        <v>-1.2322858903265558E-3</v>
      </c>
    </row>
    <row r="16" spans="2:6" x14ac:dyDescent="0.15">
      <c r="B16" s="10" t="s">
        <v>8</v>
      </c>
      <c r="C16" s="25">
        <f>C6</f>
        <v>5867</v>
      </c>
      <c r="D16" s="12">
        <v>5871</v>
      </c>
      <c r="E16" s="12">
        <f>+C16-D16</f>
        <v>-4</v>
      </c>
      <c r="F16" s="26">
        <f>+E16/D16</f>
        <v>-6.8131493783001192E-4</v>
      </c>
    </row>
    <row r="17" spans="2:6" ht="14.25" thickBot="1" x14ac:dyDescent="0.2">
      <c r="B17" s="10" t="s">
        <v>9</v>
      </c>
      <c r="C17" s="25">
        <f>C7</f>
        <v>3048</v>
      </c>
      <c r="D17" s="12">
        <v>3054</v>
      </c>
      <c r="E17" s="12">
        <f>+C17-D17</f>
        <v>-6</v>
      </c>
      <c r="F17" s="26">
        <f>+E17/D17</f>
        <v>-1.9646365422396855E-3</v>
      </c>
    </row>
    <row r="18" spans="2:6" ht="14.25" thickTop="1" x14ac:dyDescent="0.15">
      <c r="B18" s="14" t="s">
        <v>10</v>
      </c>
      <c r="C18" s="15">
        <f>SUM(C14:C17)</f>
        <v>50855</v>
      </c>
      <c r="D18" s="27">
        <v>50893</v>
      </c>
      <c r="E18" s="27">
        <f>SUM(E14:E17)</f>
        <v>-38</v>
      </c>
      <c r="F18" s="28">
        <f>+E18/D18</f>
        <v>-7.4666457076611717E-4</v>
      </c>
    </row>
    <row r="19" spans="2:6" x14ac:dyDescent="0.15">
      <c r="C19" s="1" t="s">
        <v>17</v>
      </c>
    </row>
    <row r="21" spans="2:6" x14ac:dyDescent="0.15">
      <c r="B21" s="82" t="s">
        <v>1</v>
      </c>
      <c r="C21" s="84" t="s">
        <v>18</v>
      </c>
      <c r="D21" s="85"/>
      <c r="E21" s="85"/>
      <c r="F21" s="86"/>
    </row>
    <row r="22" spans="2:6" ht="14.25" thickBot="1" x14ac:dyDescent="0.2">
      <c r="B22" s="83"/>
      <c r="C22" s="29" t="s">
        <v>13</v>
      </c>
      <c r="D22" s="30" t="s">
        <v>14</v>
      </c>
      <c r="E22" s="29" t="s">
        <v>15</v>
      </c>
      <c r="F22" s="21" t="s">
        <v>16</v>
      </c>
    </row>
    <row r="23" spans="2:6" ht="14.25" thickTop="1" x14ac:dyDescent="0.15">
      <c r="B23" s="6" t="s">
        <v>6</v>
      </c>
      <c r="C23" s="25">
        <f>D4</f>
        <v>81709</v>
      </c>
      <c r="D23" s="31">
        <v>81747</v>
      </c>
      <c r="E23" s="23">
        <f>+C23-D23</f>
        <v>-38</v>
      </c>
      <c r="F23" s="24">
        <f>+E23/D23</f>
        <v>-4.648488629552155E-4</v>
      </c>
    </row>
    <row r="24" spans="2:6" x14ac:dyDescent="0.15">
      <c r="B24" s="10" t="s">
        <v>7</v>
      </c>
      <c r="C24" s="32">
        <f>D5</f>
        <v>3075</v>
      </c>
      <c r="D24" s="33">
        <v>3091</v>
      </c>
      <c r="E24" s="12">
        <f>+C24-D24</f>
        <v>-16</v>
      </c>
      <c r="F24" s="26">
        <f>+E24/D24</f>
        <v>-5.1763183435781304E-3</v>
      </c>
    </row>
    <row r="25" spans="2:6" x14ac:dyDescent="0.15">
      <c r="B25" s="10" t="s">
        <v>8</v>
      </c>
      <c r="C25" s="32">
        <f>D6</f>
        <v>12271</v>
      </c>
      <c r="D25" s="33">
        <v>12279</v>
      </c>
      <c r="E25" s="12">
        <f>+C25-D25</f>
        <v>-8</v>
      </c>
      <c r="F25" s="26">
        <f>+E25/D25</f>
        <v>-6.5151885332681819E-4</v>
      </c>
    </row>
    <row r="26" spans="2:6" ht="14.25" thickBot="1" x14ac:dyDescent="0.2">
      <c r="B26" s="10" t="s">
        <v>9</v>
      </c>
      <c r="C26" s="34">
        <f>D7</f>
        <v>6536</v>
      </c>
      <c r="D26" s="35">
        <v>6548</v>
      </c>
      <c r="E26" s="12">
        <f>+C26-D26</f>
        <v>-12</v>
      </c>
      <c r="F26" s="26">
        <f>+E26/D26</f>
        <v>-1.8326206475259622E-3</v>
      </c>
    </row>
    <row r="27" spans="2:6" ht="14.25" thickTop="1" x14ac:dyDescent="0.15">
      <c r="B27" s="14" t="s">
        <v>10</v>
      </c>
      <c r="C27" s="36">
        <f>SUM(C23:C26)</f>
        <v>103591</v>
      </c>
      <c r="D27" s="37">
        <v>103665</v>
      </c>
      <c r="E27" s="27">
        <f>SUM(E23:E26)</f>
        <v>-74</v>
      </c>
      <c r="F27" s="28">
        <f>+E27/D27</f>
        <v>-7.138378430521391E-4</v>
      </c>
    </row>
    <row r="28" spans="2:6" x14ac:dyDescent="0.15">
      <c r="C28" s="1" t="s">
        <v>19</v>
      </c>
    </row>
    <row r="29" spans="2:6" ht="14.25" thickBot="1" x14ac:dyDescent="0.2"/>
    <row r="30" spans="2:6" ht="14.25" thickBot="1" x14ac:dyDescent="0.2">
      <c r="C30" s="74" t="s">
        <v>20</v>
      </c>
      <c r="D30" s="75"/>
      <c r="E30" s="76"/>
    </row>
    <row r="31" spans="2:6" ht="14.25" thickBot="1" x14ac:dyDescent="0.2">
      <c r="C31" s="38" t="s">
        <v>21</v>
      </c>
      <c r="D31" s="38" t="s">
        <v>22</v>
      </c>
      <c r="E31" s="38" t="s">
        <v>23</v>
      </c>
    </row>
    <row r="32" spans="2:6" ht="14.25" thickBot="1" x14ac:dyDescent="0.2">
      <c r="C32" s="39">
        <v>66</v>
      </c>
      <c r="D32" s="39">
        <v>132</v>
      </c>
      <c r="E32" s="40">
        <f>C32-D32</f>
        <v>-66</v>
      </c>
    </row>
    <row r="33" spans="2:5" ht="14.25" thickBot="1" x14ac:dyDescent="0.2">
      <c r="C33" s="74" t="s">
        <v>24</v>
      </c>
      <c r="D33" s="75"/>
      <c r="E33" s="76"/>
    </row>
    <row r="34" spans="2:5" ht="14.25" thickBot="1" x14ac:dyDescent="0.2">
      <c r="C34" s="38" t="s">
        <v>25</v>
      </c>
      <c r="D34" s="38" t="s">
        <v>26</v>
      </c>
      <c r="E34" s="38" t="s">
        <v>23</v>
      </c>
    </row>
    <row r="35" spans="2:5" ht="14.25" thickBot="1" x14ac:dyDescent="0.2">
      <c r="C35" s="39">
        <v>266</v>
      </c>
      <c r="D35" s="41">
        <v>269</v>
      </c>
      <c r="E35" s="40">
        <f>C35-D35</f>
        <v>-3</v>
      </c>
    </row>
    <row r="36" spans="2:5" ht="14.25" thickBot="1" x14ac:dyDescent="0.2">
      <c r="C36" s="77" t="s">
        <v>27</v>
      </c>
      <c r="D36" s="78"/>
      <c r="E36" s="42">
        <v>-74</v>
      </c>
    </row>
    <row r="37" spans="2:5" ht="14.25" thickBot="1" x14ac:dyDescent="0.2">
      <c r="C37" s="77" t="s">
        <v>28</v>
      </c>
      <c r="D37" s="78"/>
      <c r="E37" s="42">
        <v>-725</v>
      </c>
    </row>
    <row r="38" spans="2:5" x14ac:dyDescent="0.15">
      <c r="C38" s="43"/>
      <c r="D38" s="43"/>
      <c r="E38" s="44"/>
    </row>
    <row r="39" spans="2:5" ht="14.25" thickBot="1" x14ac:dyDescent="0.2"/>
    <row r="40" spans="2:5" ht="14.25" thickBot="1" x14ac:dyDescent="0.2">
      <c r="D40" s="45" t="s">
        <v>29</v>
      </c>
      <c r="E40" s="46" t="s">
        <v>30</v>
      </c>
    </row>
    <row r="41" spans="2:5" ht="14.25" thickTop="1" x14ac:dyDescent="0.15">
      <c r="D41" s="47" t="s">
        <v>31</v>
      </c>
      <c r="E41" s="48">
        <v>15959</v>
      </c>
    </row>
    <row r="42" spans="2:5" x14ac:dyDescent="0.15">
      <c r="B42" s="49"/>
      <c r="D42" s="50" t="s">
        <v>32</v>
      </c>
      <c r="E42" s="51">
        <v>58051</v>
      </c>
    </row>
    <row r="43" spans="2:5" x14ac:dyDescent="0.15">
      <c r="D43" s="50" t="s">
        <v>33</v>
      </c>
      <c r="E43" s="51">
        <v>29581</v>
      </c>
    </row>
    <row r="44" spans="2:5" x14ac:dyDescent="0.15">
      <c r="D44" s="52" t="s">
        <v>34</v>
      </c>
      <c r="E44" s="51">
        <v>103591</v>
      </c>
    </row>
    <row r="45" spans="2:5" x14ac:dyDescent="0.15">
      <c r="D45" s="52" t="s">
        <v>35</v>
      </c>
      <c r="E45" s="53">
        <v>0.28560000000000002</v>
      </c>
    </row>
    <row r="46" spans="2:5" ht="14.25" thickBot="1" x14ac:dyDescent="0.2">
      <c r="D46" s="54" t="s">
        <v>36</v>
      </c>
      <c r="E46" s="55">
        <v>46.74</v>
      </c>
    </row>
  </sheetData>
  <mergeCells count="11">
    <mergeCell ref="C30:E30"/>
    <mergeCell ref="C33:E33"/>
    <mergeCell ref="C36:D36"/>
    <mergeCell ref="C37:D37"/>
    <mergeCell ref="B1:F1"/>
    <mergeCell ref="E2:F2"/>
    <mergeCell ref="B10:F10"/>
    <mergeCell ref="B12:B13"/>
    <mergeCell ref="C12:F12"/>
    <mergeCell ref="B21:B22"/>
    <mergeCell ref="C21:F21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view="pageBreakPreview" zoomScale="115" zoomScaleNormal="100" zoomScaleSheetLayoutView="115" workbookViewId="0">
      <selection activeCell="E48" sqref="E48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6" x14ac:dyDescent="0.15">
      <c r="B1" s="79" t="s">
        <v>0</v>
      </c>
      <c r="C1" s="79"/>
      <c r="D1" s="79"/>
      <c r="E1" s="79"/>
      <c r="F1" s="79"/>
    </row>
    <row r="2" spans="2:6" x14ac:dyDescent="0.15">
      <c r="E2" s="87" t="s">
        <v>62</v>
      </c>
      <c r="F2" s="87"/>
    </row>
    <row r="3" spans="2:6" x14ac:dyDescent="0.15">
      <c r="E3" s="67"/>
      <c r="F3" s="67"/>
    </row>
    <row r="4" spans="2:6" x14ac:dyDescent="0.15">
      <c r="E4" s="67"/>
      <c r="F4" s="67"/>
    </row>
    <row r="5" spans="2:6" x14ac:dyDescent="0.15">
      <c r="E5" s="67"/>
      <c r="F5" s="67"/>
    </row>
    <row r="6" spans="2:6" x14ac:dyDescent="0.15">
      <c r="E6" s="67"/>
      <c r="F6" s="67"/>
    </row>
    <row r="7" spans="2:6" ht="14.25" thickBot="1" x14ac:dyDescent="0.2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6" ht="14.25" thickTop="1" x14ac:dyDescent="0.15">
      <c r="B8" s="6" t="s">
        <v>6</v>
      </c>
      <c r="C8" s="7">
        <v>40491</v>
      </c>
      <c r="D8" s="8">
        <f>SUM(E8:F8)</f>
        <v>81478</v>
      </c>
      <c r="E8" s="8">
        <v>39033</v>
      </c>
      <c r="F8" s="9">
        <v>42445</v>
      </c>
    </row>
    <row r="9" spans="2:6" x14ac:dyDescent="0.15">
      <c r="B9" s="10" t="s">
        <v>7</v>
      </c>
      <c r="C9" s="11">
        <v>1597</v>
      </c>
      <c r="D9" s="8">
        <v>2992</v>
      </c>
      <c r="E9" s="12">
        <v>1431</v>
      </c>
      <c r="F9" s="13">
        <v>1561</v>
      </c>
    </row>
    <row r="10" spans="2:6" x14ac:dyDescent="0.15">
      <c r="B10" s="10" t="s">
        <v>8</v>
      </c>
      <c r="C10" s="11">
        <v>5874</v>
      </c>
      <c r="D10" s="8">
        <v>12195</v>
      </c>
      <c r="E10" s="12">
        <v>5784</v>
      </c>
      <c r="F10" s="13">
        <v>6411</v>
      </c>
    </row>
    <row r="11" spans="2:6" ht="14.25" thickBot="1" x14ac:dyDescent="0.2">
      <c r="B11" s="10" t="s">
        <v>9</v>
      </c>
      <c r="C11" s="11">
        <v>3022</v>
      </c>
      <c r="D11" s="8">
        <v>6389</v>
      </c>
      <c r="E11" s="12">
        <v>3023</v>
      </c>
      <c r="F11" s="13">
        <v>3366</v>
      </c>
    </row>
    <row r="12" spans="2:6" ht="14.25" thickTop="1" x14ac:dyDescent="0.15">
      <c r="B12" s="14" t="s">
        <v>10</v>
      </c>
      <c r="C12" s="15">
        <v>50984</v>
      </c>
      <c r="D12" s="16">
        <v>103054</v>
      </c>
      <c r="E12" s="16">
        <v>49271</v>
      </c>
      <c r="F12" s="17">
        <v>53783</v>
      </c>
    </row>
    <row r="14" spans="2:6" x14ac:dyDescent="0.15">
      <c r="B14" s="81" t="s">
        <v>11</v>
      </c>
      <c r="C14" s="81"/>
      <c r="D14" s="81"/>
      <c r="E14" s="81"/>
      <c r="F14" s="81"/>
    </row>
    <row r="16" spans="2:6" x14ac:dyDescent="0.15">
      <c r="B16" s="82" t="s">
        <v>1</v>
      </c>
      <c r="C16" s="84" t="s">
        <v>12</v>
      </c>
      <c r="D16" s="85"/>
      <c r="E16" s="85"/>
      <c r="F16" s="86"/>
    </row>
    <row r="17" spans="2:6" ht="14.25" thickBot="1" x14ac:dyDescent="0.2">
      <c r="B17" s="83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 x14ac:dyDescent="0.15">
      <c r="B18" s="6" t="s">
        <v>6</v>
      </c>
      <c r="C18" s="22">
        <v>40491</v>
      </c>
      <c r="D18" s="23">
        <v>40480</v>
      </c>
      <c r="E18" s="23">
        <f>+C18-D18</f>
        <v>11</v>
      </c>
      <c r="F18" s="24">
        <f>+E18/D18</f>
        <v>2.7173913043478261E-4</v>
      </c>
    </row>
    <row r="19" spans="2:6" x14ac:dyDescent="0.15">
      <c r="B19" s="10" t="s">
        <v>7</v>
      </c>
      <c r="C19" s="25">
        <v>1597</v>
      </c>
      <c r="D19" s="8">
        <v>1602</v>
      </c>
      <c r="E19" s="12">
        <f>+C19-D19</f>
        <v>-5</v>
      </c>
      <c r="F19" s="26">
        <f>+E19/D19</f>
        <v>-3.1210986267166041E-3</v>
      </c>
    </row>
    <row r="20" spans="2:6" x14ac:dyDescent="0.15">
      <c r="B20" s="10" t="s">
        <v>8</v>
      </c>
      <c r="C20" s="25">
        <v>5874</v>
      </c>
      <c r="D20" s="8">
        <v>5873</v>
      </c>
      <c r="E20" s="12">
        <f>+C20-D20</f>
        <v>1</v>
      </c>
      <c r="F20" s="26">
        <f>+E20/D20</f>
        <v>1.7027073046143367E-4</v>
      </c>
    </row>
    <row r="21" spans="2:6" ht="14.25" thickBot="1" x14ac:dyDescent="0.2">
      <c r="B21" s="10" t="s">
        <v>9</v>
      </c>
      <c r="C21" s="25">
        <v>3022</v>
      </c>
      <c r="D21" s="8">
        <v>3030</v>
      </c>
      <c r="E21" s="12">
        <f>+C21-D21</f>
        <v>-8</v>
      </c>
      <c r="F21" s="26">
        <f>+E21/D21</f>
        <v>-2.6402640264026403E-3</v>
      </c>
    </row>
    <row r="22" spans="2:6" ht="14.25" thickTop="1" x14ac:dyDescent="0.15">
      <c r="B22" s="14" t="s">
        <v>10</v>
      </c>
      <c r="C22" s="15">
        <v>50984</v>
      </c>
      <c r="D22" s="27">
        <v>50985</v>
      </c>
      <c r="E22" s="27">
        <f>SUM(E18:E21)</f>
        <v>-1</v>
      </c>
      <c r="F22" s="28">
        <f>+E22/D22</f>
        <v>-1.9613611846621555E-5</v>
      </c>
    </row>
    <row r="23" spans="2:6" x14ac:dyDescent="0.15">
      <c r="C23" s="1" t="s">
        <v>17</v>
      </c>
    </row>
    <row r="25" spans="2:6" x14ac:dyDescent="0.15">
      <c r="B25" s="82" t="s">
        <v>1</v>
      </c>
      <c r="C25" s="84" t="s">
        <v>18</v>
      </c>
      <c r="D25" s="85"/>
      <c r="E25" s="85"/>
      <c r="F25" s="86"/>
    </row>
    <row r="26" spans="2:6" ht="14.25" thickBot="1" x14ac:dyDescent="0.2">
      <c r="B26" s="83"/>
      <c r="C26" s="29" t="s">
        <v>13</v>
      </c>
      <c r="D26" s="30" t="s">
        <v>14</v>
      </c>
      <c r="E26" s="29" t="s">
        <v>15</v>
      </c>
      <c r="F26" s="21" t="s">
        <v>16</v>
      </c>
    </row>
    <row r="27" spans="2:6" ht="14.25" thickTop="1" x14ac:dyDescent="0.15">
      <c r="B27" s="6" t="s">
        <v>6</v>
      </c>
      <c r="C27" s="25">
        <v>81478</v>
      </c>
      <c r="D27" s="23">
        <v>81442</v>
      </c>
      <c r="E27" s="23">
        <f>+C27-D27</f>
        <v>36</v>
      </c>
      <c r="F27" s="24">
        <f>+E27/D27</f>
        <v>4.4203236659217602E-4</v>
      </c>
    </row>
    <row r="28" spans="2:6" x14ac:dyDescent="0.15">
      <c r="B28" s="10" t="s">
        <v>7</v>
      </c>
      <c r="C28" s="32">
        <v>2992</v>
      </c>
      <c r="D28" s="12">
        <v>2997</v>
      </c>
      <c r="E28" s="12">
        <f>+C28-D28</f>
        <v>-5</v>
      </c>
      <c r="F28" s="26">
        <f>+E28/D28</f>
        <v>-1.6683350016683349E-3</v>
      </c>
    </row>
    <row r="29" spans="2:6" x14ac:dyDescent="0.15">
      <c r="B29" s="10" t="s">
        <v>8</v>
      </c>
      <c r="C29" s="32">
        <v>12195</v>
      </c>
      <c r="D29" s="12">
        <v>12201</v>
      </c>
      <c r="E29" s="12">
        <f>+C29-D29</f>
        <v>-6</v>
      </c>
      <c r="F29" s="26">
        <f>+E29/D29</f>
        <v>-4.917629702483403E-4</v>
      </c>
    </row>
    <row r="30" spans="2:6" ht="14.25" thickBot="1" x14ac:dyDescent="0.2">
      <c r="B30" s="10" t="s">
        <v>9</v>
      </c>
      <c r="C30" s="34">
        <v>6389</v>
      </c>
      <c r="D30" s="66">
        <v>6408</v>
      </c>
      <c r="E30" s="12">
        <f>+C30-D30</f>
        <v>-19</v>
      </c>
      <c r="F30" s="26">
        <f>+E30/D30</f>
        <v>-2.9650436953807739E-3</v>
      </c>
    </row>
    <row r="31" spans="2:6" ht="14.25" thickTop="1" x14ac:dyDescent="0.15">
      <c r="B31" s="14" t="s">
        <v>10</v>
      </c>
      <c r="C31" s="15">
        <v>103054</v>
      </c>
      <c r="D31" s="27">
        <v>103048</v>
      </c>
      <c r="E31" s="27">
        <f>SUM(E27:E30)</f>
        <v>6</v>
      </c>
      <c r="F31" s="28">
        <f>+E31/D31</f>
        <v>5.8225293067308437E-5</v>
      </c>
    </row>
    <row r="32" spans="2:6" x14ac:dyDescent="0.15">
      <c r="C32" s="1" t="s">
        <v>19</v>
      </c>
    </row>
    <row r="33" spans="2:5" ht="14.25" thickBot="1" x14ac:dyDescent="0.2"/>
    <row r="34" spans="2:5" ht="14.25" thickBot="1" x14ac:dyDescent="0.2">
      <c r="C34" s="74" t="s">
        <v>20</v>
      </c>
      <c r="D34" s="75"/>
      <c r="E34" s="76"/>
    </row>
    <row r="35" spans="2:5" ht="14.25" thickBot="1" x14ac:dyDescent="0.2">
      <c r="C35" s="38" t="s">
        <v>21</v>
      </c>
      <c r="D35" s="38" t="s">
        <v>22</v>
      </c>
      <c r="E35" s="38" t="s">
        <v>23</v>
      </c>
    </row>
    <row r="36" spans="2:5" ht="14.25" thickBot="1" x14ac:dyDescent="0.2">
      <c r="C36" s="39">
        <v>74</v>
      </c>
      <c r="D36" s="39">
        <v>114</v>
      </c>
      <c r="E36" s="40">
        <f>C36-D36</f>
        <v>-40</v>
      </c>
    </row>
    <row r="37" spans="2:5" ht="14.25" thickBot="1" x14ac:dyDescent="0.2">
      <c r="C37" s="74" t="s">
        <v>24</v>
      </c>
      <c r="D37" s="75"/>
      <c r="E37" s="76"/>
    </row>
    <row r="38" spans="2:5" ht="14.25" thickBot="1" x14ac:dyDescent="0.2">
      <c r="C38" s="38" t="s">
        <v>25</v>
      </c>
      <c r="D38" s="38" t="s">
        <v>26</v>
      </c>
      <c r="E38" s="38" t="s">
        <v>23</v>
      </c>
    </row>
    <row r="39" spans="2:5" ht="14.25" thickBot="1" x14ac:dyDescent="0.2">
      <c r="C39" s="39">
        <v>258</v>
      </c>
      <c r="D39" s="41">
        <v>212</v>
      </c>
      <c r="E39" s="40">
        <f>C39-D39</f>
        <v>46</v>
      </c>
    </row>
    <row r="40" spans="2:5" ht="14.25" thickBot="1" x14ac:dyDescent="0.2">
      <c r="C40" s="77" t="s">
        <v>27</v>
      </c>
      <c r="D40" s="78"/>
      <c r="E40" s="42">
        <v>6</v>
      </c>
    </row>
    <row r="41" spans="2:5" ht="14.25" thickBot="1" x14ac:dyDescent="0.2">
      <c r="C41" s="77" t="s">
        <v>28</v>
      </c>
      <c r="D41" s="78"/>
      <c r="E41" s="42">
        <v>-666</v>
      </c>
    </row>
    <row r="42" spans="2:5" x14ac:dyDescent="0.15">
      <c r="C42" s="43"/>
      <c r="D42" s="43"/>
      <c r="E42" s="44"/>
    </row>
    <row r="43" spans="2:5" ht="14.25" thickBot="1" x14ac:dyDescent="0.2"/>
    <row r="44" spans="2:5" ht="14.25" thickBot="1" x14ac:dyDescent="0.2">
      <c r="D44" s="45" t="s">
        <v>29</v>
      </c>
      <c r="E44" s="46" t="s">
        <v>30</v>
      </c>
    </row>
    <row r="45" spans="2:5" ht="14.25" thickTop="1" x14ac:dyDescent="0.15">
      <c r="D45" s="47" t="s">
        <v>31</v>
      </c>
      <c r="E45" s="58">
        <v>15743</v>
      </c>
    </row>
    <row r="46" spans="2:5" x14ac:dyDescent="0.15">
      <c r="B46" s="49"/>
      <c r="D46" s="50" t="s">
        <v>32</v>
      </c>
      <c r="E46" s="59">
        <v>57492</v>
      </c>
    </row>
    <row r="47" spans="2:5" x14ac:dyDescent="0.15">
      <c r="D47" s="50" t="s">
        <v>33</v>
      </c>
      <c r="E47" s="51">
        <v>29819</v>
      </c>
    </row>
    <row r="48" spans="2:5" x14ac:dyDescent="0.15">
      <c r="D48" s="52" t="s">
        <v>34</v>
      </c>
      <c r="E48" s="51">
        <v>103054</v>
      </c>
    </row>
    <row r="49" spans="4:5" x14ac:dyDescent="0.15">
      <c r="D49" s="52" t="s">
        <v>35</v>
      </c>
      <c r="E49" s="53">
        <v>0.28939999999999999</v>
      </c>
    </row>
    <row r="50" spans="4:5" ht="14.25" thickBot="1" x14ac:dyDescent="0.2">
      <c r="D50" s="54" t="s">
        <v>36</v>
      </c>
      <c r="E50" s="57">
        <v>46.905729035199997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view="pageBreakPreview" topLeftCell="A25" zoomScale="115" zoomScaleNormal="100" zoomScaleSheetLayoutView="115" workbookViewId="0">
      <selection activeCell="H28" sqref="H28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7" x14ac:dyDescent="0.15">
      <c r="B1" s="79" t="s">
        <v>0</v>
      </c>
      <c r="C1" s="79"/>
      <c r="D1" s="79"/>
      <c r="E1" s="79"/>
      <c r="F1" s="79"/>
    </row>
    <row r="2" spans="2:7" x14ac:dyDescent="0.15">
      <c r="E2" s="87" t="s">
        <v>63</v>
      </c>
      <c r="F2" s="87"/>
    </row>
    <row r="3" spans="2:7" x14ac:dyDescent="0.15">
      <c r="E3" s="68"/>
      <c r="F3" s="68"/>
    </row>
    <row r="4" spans="2:7" x14ac:dyDescent="0.15">
      <c r="E4" s="68"/>
      <c r="F4" s="68"/>
    </row>
    <row r="5" spans="2:7" x14ac:dyDescent="0.15">
      <c r="E5" s="68"/>
      <c r="F5" s="68"/>
    </row>
    <row r="6" spans="2:7" x14ac:dyDescent="0.15">
      <c r="E6" s="68"/>
      <c r="F6" s="68"/>
    </row>
    <row r="7" spans="2:7" ht="14.25" thickBot="1" x14ac:dyDescent="0.2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7" ht="14.25" thickTop="1" x14ac:dyDescent="0.15">
      <c r="B8" s="6" t="s">
        <v>6</v>
      </c>
      <c r="C8" s="7">
        <v>40452</v>
      </c>
      <c r="D8" s="8">
        <v>81415</v>
      </c>
      <c r="E8" s="8">
        <v>39005</v>
      </c>
      <c r="F8" s="9">
        <v>42410</v>
      </c>
      <c r="G8" s="69"/>
    </row>
    <row r="9" spans="2:7" x14ac:dyDescent="0.15">
      <c r="B9" s="10" t="s">
        <v>7</v>
      </c>
      <c r="C9" s="11">
        <v>1597</v>
      </c>
      <c r="D9" s="8">
        <v>2991</v>
      </c>
      <c r="E9" s="12">
        <v>1428</v>
      </c>
      <c r="F9" s="13">
        <v>1563</v>
      </c>
      <c r="G9" s="69"/>
    </row>
    <row r="10" spans="2:7" x14ac:dyDescent="0.15">
      <c r="B10" s="10" t="s">
        <v>8</v>
      </c>
      <c r="C10" s="11">
        <v>5871</v>
      </c>
      <c r="D10" s="8">
        <v>12194</v>
      </c>
      <c r="E10" s="12">
        <v>5785</v>
      </c>
      <c r="F10" s="13">
        <v>6409</v>
      </c>
      <c r="G10" s="69"/>
    </row>
    <row r="11" spans="2:7" ht="14.25" thickBot="1" x14ac:dyDescent="0.2">
      <c r="B11" s="10" t="s">
        <v>9</v>
      </c>
      <c r="C11" s="11">
        <v>3024</v>
      </c>
      <c r="D11" s="8">
        <v>6386</v>
      </c>
      <c r="E11" s="12">
        <v>3024</v>
      </c>
      <c r="F11" s="13">
        <v>3362</v>
      </c>
      <c r="G11" s="69"/>
    </row>
    <row r="12" spans="2:7" ht="14.25" thickTop="1" x14ac:dyDescent="0.15">
      <c r="B12" s="14" t="s">
        <v>10</v>
      </c>
      <c r="C12" s="15">
        <v>50944</v>
      </c>
      <c r="D12" s="16">
        <v>102986</v>
      </c>
      <c r="E12" s="16">
        <v>49242</v>
      </c>
      <c r="F12" s="17">
        <v>53744</v>
      </c>
    </row>
    <row r="14" spans="2:7" x14ac:dyDescent="0.15">
      <c r="B14" s="81" t="s">
        <v>11</v>
      </c>
      <c r="C14" s="81"/>
      <c r="D14" s="81"/>
      <c r="E14" s="81"/>
      <c r="F14" s="81"/>
    </row>
    <row r="16" spans="2:7" x14ac:dyDescent="0.15">
      <c r="B16" s="82" t="s">
        <v>1</v>
      </c>
      <c r="C16" s="84" t="s">
        <v>12</v>
      </c>
      <c r="D16" s="85"/>
      <c r="E16" s="85"/>
      <c r="F16" s="86"/>
    </row>
    <row r="17" spans="2:6" ht="14.25" thickBot="1" x14ac:dyDescent="0.2">
      <c r="B17" s="83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 x14ac:dyDescent="0.15">
      <c r="B18" s="6" t="s">
        <v>6</v>
      </c>
      <c r="C18" s="22">
        <v>40452</v>
      </c>
      <c r="D18" s="23">
        <v>40491</v>
      </c>
      <c r="E18" s="23">
        <f>+C18-D18</f>
        <v>-39</v>
      </c>
      <c r="F18" s="24">
        <f>+E18/D18</f>
        <v>-9.6317700229680669E-4</v>
      </c>
    </row>
    <row r="19" spans="2:6" x14ac:dyDescent="0.15">
      <c r="B19" s="10" t="s">
        <v>7</v>
      </c>
      <c r="C19" s="25">
        <v>1597</v>
      </c>
      <c r="D19" s="8">
        <v>1597</v>
      </c>
      <c r="E19" s="12">
        <f>+C19-D19</f>
        <v>0</v>
      </c>
      <c r="F19" s="26">
        <f>+E19/D19</f>
        <v>0</v>
      </c>
    </row>
    <row r="20" spans="2:6" x14ac:dyDescent="0.15">
      <c r="B20" s="10" t="s">
        <v>8</v>
      </c>
      <c r="C20" s="25">
        <v>5871</v>
      </c>
      <c r="D20" s="8">
        <v>5874</v>
      </c>
      <c r="E20" s="12">
        <f>+C20-D20</f>
        <v>-3</v>
      </c>
      <c r="F20" s="26">
        <f>+E20/D20</f>
        <v>-5.1072522982635344E-4</v>
      </c>
    </row>
    <row r="21" spans="2:6" ht="14.25" thickBot="1" x14ac:dyDescent="0.2">
      <c r="B21" s="10" t="s">
        <v>9</v>
      </c>
      <c r="C21" s="25">
        <v>3024</v>
      </c>
      <c r="D21" s="8">
        <v>3022</v>
      </c>
      <c r="E21" s="12">
        <f>+C21-D21</f>
        <v>2</v>
      </c>
      <c r="F21" s="26">
        <f>+E21/D21</f>
        <v>6.6181336863004633E-4</v>
      </c>
    </row>
    <row r="22" spans="2:6" ht="14.25" thickTop="1" x14ac:dyDescent="0.15">
      <c r="B22" s="14" t="s">
        <v>10</v>
      </c>
      <c r="C22" s="15">
        <v>50944</v>
      </c>
      <c r="D22" s="27">
        <v>50984</v>
      </c>
      <c r="E22" s="27">
        <f>SUM(E18:E21)</f>
        <v>-40</v>
      </c>
      <c r="F22" s="28">
        <f>+E22/D22</f>
        <v>-7.8455986191746426E-4</v>
      </c>
    </row>
    <row r="23" spans="2:6" x14ac:dyDescent="0.15">
      <c r="C23" s="1" t="s">
        <v>17</v>
      </c>
    </row>
    <row r="25" spans="2:6" x14ac:dyDescent="0.15">
      <c r="B25" s="82" t="s">
        <v>1</v>
      </c>
      <c r="C25" s="84" t="s">
        <v>18</v>
      </c>
      <c r="D25" s="85"/>
      <c r="E25" s="85"/>
      <c r="F25" s="86"/>
    </row>
    <row r="26" spans="2:6" ht="14.25" thickBot="1" x14ac:dyDescent="0.2">
      <c r="B26" s="83"/>
      <c r="C26" s="72" t="s">
        <v>13</v>
      </c>
      <c r="D26" s="18" t="s">
        <v>14</v>
      </c>
      <c r="E26" s="18" t="s">
        <v>15</v>
      </c>
      <c r="F26" s="21" t="s">
        <v>16</v>
      </c>
    </row>
    <row r="27" spans="2:6" ht="14.25" thickTop="1" x14ac:dyDescent="0.15">
      <c r="B27" s="6" t="s">
        <v>6</v>
      </c>
      <c r="C27" s="73">
        <v>81415</v>
      </c>
      <c r="D27" s="71">
        <v>81478</v>
      </c>
      <c r="E27" s="23">
        <f>+C27-D27</f>
        <v>-63</v>
      </c>
      <c r="F27" s="24">
        <f>+E27/D27</f>
        <v>-7.7321485554382777E-4</v>
      </c>
    </row>
    <row r="28" spans="2:6" x14ac:dyDescent="0.15">
      <c r="B28" s="10" t="s">
        <v>7</v>
      </c>
      <c r="C28" s="32">
        <v>2991</v>
      </c>
      <c r="D28" s="32">
        <v>2992</v>
      </c>
      <c r="E28" s="12">
        <f>+C28-D28</f>
        <v>-1</v>
      </c>
      <c r="F28" s="26">
        <f>+E28/D28</f>
        <v>-3.3422459893048126E-4</v>
      </c>
    </row>
    <row r="29" spans="2:6" x14ac:dyDescent="0.15">
      <c r="B29" s="10" t="s">
        <v>8</v>
      </c>
      <c r="C29" s="32">
        <v>12194</v>
      </c>
      <c r="D29" s="32">
        <v>12195</v>
      </c>
      <c r="E29" s="12">
        <f>+C29-D29</f>
        <v>-1</v>
      </c>
      <c r="F29" s="26">
        <f>+E29/D29</f>
        <v>-8.2000820008200083E-5</v>
      </c>
    </row>
    <row r="30" spans="2:6" ht="14.25" thickBot="1" x14ac:dyDescent="0.2">
      <c r="B30" s="10" t="s">
        <v>9</v>
      </c>
      <c r="C30" s="34">
        <v>6386</v>
      </c>
      <c r="D30" s="34">
        <v>6389</v>
      </c>
      <c r="E30" s="12">
        <f>+C30-D30</f>
        <v>-3</v>
      </c>
      <c r="F30" s="26">
        <f>+E30/D30</f>
        <v>-4.6955705118171859E-4</v>
      </c>
    </row>
    <row r="31" spans="2:6" ht="14.25" thickTop="1" x14ac:dyDescent="0.15">
      <c r="B31" s="14" t="s">
        <v>10</v>
      </c>
      <c r="C31" s="15">
        <v>102986</v>
      </c>
      <c r="D31" s="15">
        <v>103054</v>
      </c>
      <c r="E31" s="27">
        <f>SUM(E27:E30)</f>
        <v>-68</v>
      </c>
      <c r="F31" s="28">
        <f>+E31/D31</f>
        <v>-6.5984823490597162E-4</v>
      </c>
    </row>
    <row r="32" spans="2:6" x14ac:dyDescent="0.15">
      <c r="C32" s="1" t="s">
        <v>19</v>
      </c>
    </row>
    <row r="33" spans="2:5" ht="14.25" thickBot="1" x14ac:dyDescent="0.2"/>
    <row r="34" spans="2:5" ht="14.25" thickBot="1" x14ac:dyDescent="0.2">
      <c r="C34" s="74" t="s">
        <v>20</v>
      </c>
      <c r="D34" s="75"/>
      <c r="E34" s="76"/>
    </row>
    <row r="35" spans="2:5" ht="14.25" thickBot="1" x14ac:dyDescent="0.2">
      <c r="C35" s="38" t="s">
        <v>21</v>
      </c>
      <c r="D35" s="38" t="s">
        <v>22</v>
      </c>
      <c r="E35" s="38" t="s">
        <v>23</v>
      </c>
    </row>
    <row r="36" spans="2:5" ht="14.25" thickBot="1" x14ac:dyDescent="0.2">
      <c r="C36" s="39">
        <v>69</v>
      </c>
      <c r="D36" s="39">
        <v>102</v>
      </c>
      <c r="E36" s="40">
        <f>C36-D36</f>
        <v>-33</v>
      </c>
    </row>
    <row r="37" spans="2:5" ht="14.25" thickBot="1" x14ac:dyDescent="0.2">
      <c r="C37" s="74" t="s">
        <v>24</v>
      </c>
      <c r="D37" s="75"/>
      <c r="E37" s="76"/>
    </row>
    <row r="38" spans="2:5" ht="14.25" thickBot="1" x14ac:dyDescent="0.2">
      <c r="C38" s="38" t="s">
        <v>25</v>
      </c>
      <c r="D38" s="38" t="s">
        <v>26</v>
      </c>
      <c r="E38" s="38" t="s">
        <v>23</v>
      </c>
    </row>
    <row r="39" spans="2:5" ht="14.25" thickBot="1" x14ac:dyDescent="0.2">
      <c r="C39" s="39">
        <v>220</v>
      </c>
      <c r="D39" s="41">
        <v>255</v>
      </c>
      <c r="E39" s="40">
        <f>C39-D39</f>
        <v>-35</v>
      </c>
    </row>
    <row r="40" spans="2:5" ht="14.25" thickBot="1" x14ac:dyDescent="0.2">
      <c r="C40" s="77" t="s">
        <v>27</v>
      </c>
      <c r="D40" s="78"/>
      <c r="E40" s="42">
        <v>-68</v>
      </c>
    </row>
    <row r="41" spans="2:5" ht="14.25" thickBot="1" x14ac:dyDescent="0.2">
      <c r="C41" s="77" t="s">
        <v>28</v>
      </c>
      <c r="D41" s="78"/>
      <c r="E41" s="42">
        <v>-660</v>
      </c>
    </row>
    <row r="42" spans="2:5" x14ac:dyDescent="0.15">
      <c r="C42" s="43"/>
      <c r="D42" s="43"/>
      <c r="E42" s="44"/>
    </row>
    <row r="43" spans="2:5" ht="14.25" thickBot="1" x14ac:dyDescent="0.2"/>
    <row r="44" spans="2:5" ht="14.25" thickBot="1" x14ac:dyDescent="0.2">
      <c r="D44" s="45" t="s">
        <v>29</v>
      </c>
      <c r="E44" s="46" t="s">
        <v>30</v>
      </c>
    </row>
    <row r="45" spans="2:5" ht="14.25" thickTop="1" x14ac:dyDescent="0.15">
      <c r="D45" s="47" t="s">
        <v>31</v>
      </c>
      <c r="E45" s="58">
        <v>15725</v>
      </c>
    </row>
    <row r="46" spans="2:5" x14ac:dyDescent="0.15">
      <c r="B46" s="49"/>
      <c r="D46" s="50" t="s">
        <v>32</v>
      </c>
      <c r="E46" s="59">
        <v>57432</v>
      </c>
    </row>
    <row r="47" spans="2:5" x14ac:dyDescent="0.15">
      <c r="D47" s="50" t="s">
        <v>33</v>
      </c>
      <c r="E47" s="51">
        <v>29829</v>
      </c>
    </row>
    <row r="48" spans="2:5" x14ac:dyDescent="0.15">
      <c r="D48" s="52" t="s">
        <v>34</v>
      </c>
      <c r="E48" s="51">
        <v>102986</v>
      </c>
    </row>
    <row r="49" spans="4:5" x14ac:dyDescent="0.15">
      <c r="D49" s="52" t="s">
        <v>35</v>
      </c>
      <c r="E49" s="53">
        <v>0.28960000000000002</v>
      </c>
    </row>
    <row r="50" spans="4:5" ht="14.25" thickBot="1" x14ac:dyDescent="0.2">
      <c r="D50" s="54" t="s">
        <v>36</v>
      </c>
      <c r="E50" s="57">
        <v>46.932485968899996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9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G50"/>
  <sheetViews>
    <sheetView tabSelected="1" view="pageBreakPreview" topLeftCell="A10" zoomScale="115" zoomScaleNormal="100" zoomScaleSheetLayoutView="115" workbookViewId="0">
      <selection activeCell="F13" sqref="F13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7" x14ac:dyDescent="0.15">
      <c r="B1" s="79" t="s">
        <v>0</v>
      </c>
      <c r="C1" s="79"/>
      <c r="D1" s="79"/>
      <c r="E1" s="79"/>
      <c r="F1" s="79"/>
    </row>
    <row r="2" spans="2:7" x14ac:dyDescent="0.15">
      <c r="E2" s="87" t="s">
        <v>64</v>
      </c>
      <c r="F2" s="87"/>
    </row>
    <row r="3" spans="2:7" x14ac:dyDescent="0.15">
      <c r="E3" s="70"/>
      <c r="F3" s="70"/>
    </row>
    <row r="4" spans="2:7" x14ac:dyDescent="0.15">
      <c r="E4" s="70"/>
      <c r="F4" s="70"/>
    </row>
    <row r="5" spans="2:7" x14ac:dyDescent="0.15">
      <c r="E5" s="70"/>
      <c r="F5" s="70"/>
    </row>
    <row r="6" spans="2:7" x14ac:dyDescent="0.15">
      <c r="E6" s="70"/>
      <c r="F6" s="70"/>
    </row>
    <row r="7" spans="2:7" ht="14.25" thickBot="1" x14ac:dyDescent="0.2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7" ht="14.25" thickTop="1" x14ac:dyDescent="0.15">
      <c r="B8" s="6" t="s">
        <v>6</v>
      </c>
      <c r="C8" s="7">
        <v>40384</v>
      </c>
      <c r="D8" s="8">
        <v>81305</v>
      </c>
      <c r="E8" s="8">
        <v>38957</v>
      </c>
      <c r="F8" s="9">
        <v>42348</v>
      </c>
      <c r="G8" s="69"/>
    </row>
    <row r="9" spans="2:7" x14ac:dyDescent="0.15">
      <c r="B9" s="10" t="s">
        <v>7</v>
      </c>
      <c r="C9" s="11">
        <v>1599</v>
      </c>
      <c r="D9" s="8">
        <v>2988</v>
      </c>
      <c r="E9" s="12">
        <v>1427</v>
      </c>
      <c r="F9" s="13">
        <v>1561</v>
      </c>
      <c r="G9" s="69"/>
    </row>
    <row r="10" spans="2:7" x14ac:dyDescent="0.15">
      <c r="B10" s="10" t="s">
        <v>8</v>
      </c>
      <c r="C10" s="11">
        <v>5871</v>
      </c>
      <c r="D10" s="8">
        <v>12204</v>
      </c>
      <c r="E10" s="12">
        <v>5797</v>
      </c>
      <c r="F10" s="13">
        <v>6407</v>
      </c>
      <c r="G10" s="69"/>
    </row>
    <row r="11" spans="2:7" ht="14.25" thickBot="1" x14ac:dyDescent="0.2">
      <c r="B11" s="10" t="s">
        <v>9</v>
      </c>
      <c r="C11" s="11">
        <v>3019</v>
      </c>
      <c r="D11" s="8">
        <v>6378</v>
      </c>
      <c r="E11" s="12">
        <v>3021</v>
      </c>
      <c r="F11" s="13">
        <v>3357</v>
      </c>
      <c r="G11" s="69"/>
    </row>
    <row r="12" spans="2:7" ht="14.25" thickTop="1" x14ac:dyDescent="0.15">
      <c r="B12" s="14" t="s">
        <v>10</v>
      </c>
      <c r="C12" s="15">
        <v>50873</v>
      </c>
      <c r="D12" s="16">
        <v>102875</v>
      </c>
      <c r="E12" s="16">
        <v>49202</v>
      </c>
      <c r="F12" s="17">
        <v>53673</v>
      </c>
    </row>
    <row r="14" spans="2:7" x14ac:dyDescent="0.15">
      <c r="B14" s="81" t="s">
        <v>11</v>
      </c>
      <c r="C14" s="81"/>
      <c r="D14" s="81"/>
      <c r="E14" s="81"/>
      <c r="F14" s="81"/>
    </row>
    <row r="16" spans="2:7" x14ac:dyDescent="0.15">
      <c r="B16" s="82" t="s">
        <v>1</v>
      </c>
      <c r="C16" s="84" t="s">
        <v>12</v>
      </c>
      <c r="D16" s="85"/>
      <c r="E16" s="85"/>
      <c r="F16" s="86"/>
    </row>
    <row r="17" spans="2:6" ht="14.25" thickBot="1" x14ac:dyDescent="0.2">
      <c r="B17" s="83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 x14ac:dyDescent="0.15">
      <c r="B18" s="6" t="s">
        <v>6</v>
      </c>
      <c r="C18" s="22">
        <v>40384</v>
      </c>
      <c r="D18" s="23">
        <v>40452</v>
      </c>
      <c r="E18" s="23">
        <f>+C18-D18</f>
        <v>-68</v>
      </c>
      <c r="F18" s="24">
        <f>+E18/D18</f>
        <v>-1.6810046474834371E-3</v>
      </c>
    </row>
    <row r="19" spans="2:6" x14ac:dyDescent="0.15">
      <c r="B19" s="10" t="s">
        <v>7</v>
      </c>
      <c r="C19" s="25">
        <v>1599</v>
      </c>
      <c r="D19" s="8">
        <v>1597</v>
      </c>
      <c r="E19" s="12">
        <f>+C19-D19</f>
        <v>2</v>
      </c>
      <c r="F19" s="26">
        <f>+E19/D19</f>
        <v>1.2523481527864746E-3</v>
      </c>
    </row>
    <row r="20" spans="2:6" x14ac:dyDescent="0.15">
      <c r="B20" s="10" t="s">
        <v>8</v>
      </c>
      <c r="C20" s="25">
        <v>5871</v>
      </c>
      <c r="D20" s="8">
        <v>5871</v>
      </c>
      <c r="E20" s="12">
        <f>+C20-D20</f>
        <v>0</v>
      </c>
      <c r="F20" s="26">
        <f>+E20/D20</f>
        <v>0</v>
      </c>
    </row>
    <row r="21" spans="2:6" ht="14.25" thickBot="1" x14ac:dyDescent="0.2">
      <c r="B21" s="10" t="s">
        <v>9</v>
      </c>
      <c r="C21" s="25">
        <v>3019</v>
      </c>
      <c r="D21" s="8">
        <v>3024</v>
      </c>
      <c r="E21" s="12">
        <f>+C21-D21</f>
        <v>-5</v>
      </c>
      <c r="F21" s="26">
        <f>+E21/D21</f>
        <v>-1.6534391534391533E-3</v>
      </c>
    </row>
    <row r="22" spans="2:6" ht="14.25" thickTop="1" x14ac:dyDescent="0.15">
      <c r="B22" s="14" t="s">
        <v>10</v>
      </c>
      <c r="C22" s="15">
        <v>50873</v>
      </c>
      <c r="D22" s="27">
        <v>50944</v>
      </c>
      <c r="E22" s="27">
        <f>SUM(E18:E21)</f>
        <v>-71</v>
      </c>
      <c r="F22" s="28">
        <f>+E22/D22</f>
        <v>-1.3936871859296482E-3</v>
      </c>
    </row>
    <row r="23" spans="2:6" x14ac:dyDescent="0.15">
      <c r="C23" s="1" t="s">
        <v>17</v>
      </c>
    </row>
    <row r="25" spans="2:6" x14ac:dyDescent="0.15">
      <c r="B25" s="82" t="s">
        <v>1</v>
      </c>
      <c r="C25" s="84" t="s">
        <v>18</v>
      </c>
      <c r="D25" s="85"/>
      <c r="E25" s="85"/>
      <c r="F25" s="86"/>
    </row>
    <row r="26" spans="2:6" ht="14.25" thickBot="1" x14ac:dyDescent="0.2">
      <c r="B26" s="83"/>
      <c r="C26" s="72" t="s">
        <v>13</v>
      </c>
      <c r="D26" s="18" t="s">
        <v>14</v>
      </c>
      <c r="E26" s="18" t="s">
        <v>15</v>
      </c>
      <c r="F26" s="21" t="s">
        <v>16</v>
      </c>
    </row>
    <row r="27" spans="2:6" ht="14.25" thickTop="1" x14ac:dyDescent="0.15">
      <c r="B27" s="6" t="s">
        <v>6</v>
      </c>
      <c r="C27" s="73">
        <v>81305</v>
      </c>
      <c r="D27" s="71">
        <v>81415</v>
      </c>
      <c r="E27" s="23">
        <f>+C27-D27</f>
        <v>-110</v>
      </c>
      <c r="F27" s="24">
        <f>+E27/D27</f>
        <v>-1.3511023767119081E-3</v>
      </c>
    </row>
    <row r="28" spans="2:6" x14ac:dyDescent="0.15">
      <c r="B28" s="10" t="s">
        <v>7</v>
      </c>
      <c r="C28" s="32">
        <v>2988</v>
      </c>
      <c r="D28" s="32">
        <v>2991</v>
      </c>
      <c r="E28" s="12">
        <f>+C28-D28</f>
        <v>-3</v>
      </c>
      <c r="F28" s="26">
        <f>+E28/D28</f>
        <v>-1.0030090270812437E-3</v>
      </c>
    </row>
    <row r="29" spans="2:6" x14ac:dyDescent="0.15">
      <c r="B29" s="10" t="s">
        <v>8</v>
      </c>
      <c r="C29" s="32">
        <v>12204</v>
      </c>
      <c r="D29" s="32">
        <v>12194</v>
      </c>
      <c r="E29" s="12">
        <f>+C29-D29</f>
        <v>10</v>
      </c>
      <c r="F29" s="26">
        <f>+E29/D29</f>
        <v>8.2007544694111863E-4</v>
      </c>
    </row>
    <row r="30" spans="2:6" ht="14.25" thickBot="1" x14ac:dyDescent="0.2">
      <c r="B30" s="10" t="s">
        <v>9</v>
      </c>
      <c r="C30" s="34">
        <v>6378</v>
      </c>
      <c r="D30" s="34">
        <v>6386</v>
      </c>
      <c r="E30" s="12">
        <f>+C30-D30</f>
        <v>-8</v>
      </c>
      <c r="F30" s="26">
        <f>+E30/D30</f>
        <v>-1.2527403695584091E-3</v>
      </c>
    </row>
    <row r="31" spans="2:6" ht="14.25" thickTop="1" x14ac:dyDescent="0.15">
      <c r="B31" s="14" t="s">
        <v>10</v>
      </c>
      <c r="C31" s="15">
        <v>102875</v>
      </c>
      <c r="D31" s="15">
        <v>102986</v>
      </c>
      <c r="E31" s="27">
        <f>SUM(E27:E30)</f>
        <v>-111</v>
      </c>
      <c r="F31" s="28">
        <f>+E31/D31</f>
        <v>-1.0778164022294293E-3</v>
      </c>
    </row>
    <row r="32" spans="2:6" x14ac:dyDescent="0.15">
      <c r="C32" s="1" t="s">
        <v>19</v>
      </c>
    </row>
    <row r="33" spans="2:5" ht="14.25" thickBot="1" x14ac:dyDescent="0.2"/>
    <row r="34" spans="2:5" ht="14.25" thickBot="1" x14ac:dyDescent="0.2">
      <c r="C34" s="74" t="s">
        <v>20</v>
      </c>
      <c r="D34" s="75"/>
      <c r="E34" s="76"/>
    </row>
    <row r="35" spans="2:5" ht="14.25" thickBot="1" x14ac:dyDescent="0.2">
      <c r="C35" s="38" t="s">
        <v>21</v>
      </c>
      <c r="D35" s="38" t="s">
        <v>22</v>
      </c>
      <c r="E35" s="38" t="s">
        <v>23</v>
      </c>
    </row>
    <row r="36" spans="2:5" ht="14.25" thickBot="1" x14ac:dyDescent="0.2">
      <c r="C36" s="39">
        <v>79</v>
      </c>
      <c r="D36" s="39">
        <v>136</v>
      </c>
      <c r="E36" s="40">
        <f>C36-D36</f>
        <v>-57</v>
      </c>
    </row>
    <row r="37" spans="2:5" ht="14.25" thickBot="1" x14ac:dyDescent="0.2">
      <c r="C37" s="74" t="s">
        <v>24</v>
      </c>
      <c r="D37" s="75"/>
      <c r="E37" s="76"/>
    </row>
    <row r="38" spans="2:5" ht="14.25" thickBot="1" x14ac:dyDescent="0.2">
      <c r="C38" s="38" t="s">
        <v>25</v>
      </c>
      <c r="D38" s="38" t="s">
        <v>26</v>
      </c>
      <c r="E38" s="38" t="s">
        <v>23</v>
      </c>
    </row>
    <row r="39" spans="2:5" ht="14.25" thickBot="1" x14ac:dyDescent="0.2">
      <c r="C39" s="39">
        <v>204</v>
      </c>
      <c r="D39" s="41">
        <v>258</v>
      </c>
      <c r="E39" s="40">
        <f>C39-D39</f>
        <v>-54</v>
      </c>
    </row>
    <row r="40" spans="2:5" ht="14.25" thickBot="1" x14ac:dyDescent="0.2">
      <c r="C40" s="77" t="s">
        <v>27</v>
      </c>
      <c r="D40" s="78"/>
      <c r="E40" s="42">
        <v>-111</v>
      </c>
    </row>
    <row r="41" spans="2:5" ht="14.25" thickBot="1" x14ac:dyDescent="0.2">
      <c r="C41" s="77" t="s">
        <v>28</v>
      </c>
      <c r="D41" s="78"/>
      <c r="E41" s="42">
        <v>-790</v>
      </c>
    </row>
    <row r="42" spans="2:5" x14ac:dyDescent="0.15">
      <c r="C42" s="43"/>
      <c r="D42" s="43"/>
      <c r="E42" s="44"/>
    </row>
    <row r="43" spans="2:5" ht="14.25" thickBot="1" x14ac:dyDescent="0.2"/>
    <row r="44" spans="2:5" ht="14.25" thickBot="1" x14ac:dyDescent="0.2">
      <c r="D44" s="45" t="s">
        <v>29</v>
      </c>
      <c r="E44" s="46" t="s">
        <v>30</v>
      </c>
    </row>
    <row r="45" spans="2:5" ht="14.25" thickTop="1" x14ac:dyDescent="0.15">
      <c r="D45" s="47" t="s">
        <v>31</v>
      </c>
      <c r="E45" s="58">
        <v>15691</v>
      </c>
    </row>
    <row r="46" spans="2:5" x14ac:dyDescent="0.15">
      <c r="B46" s="49"/>
      <c r="D46" s="50" t="s">
        <v>32</v>
      </c>
      <c r="E46" s="59">
        <v>57361</v>
      </c>
    </row>
    <row r="47" spans="2:5" x14ac:dyDescent="0.15">
      <c r="D47" s="50" t="s">
        <v>33</v>
      </c>
      <c r="E47" s="51">
        <v>29823</v>
      </c>
    </row>
    <row r="48" spans="2:5" x14ac:dyDescent="0.15">
      <c r="D48" s="52" t="s">
        <v>34</v>
      </c>
      <c r="E48" s="51">
        <v>102875</v>
      </c>
    </row>
    <row r="49" spans="4:5" x14ac:dyDescent="0.15">
      <c r="D49" s="52" t="s">
        <v>35</v>
      </c>
      <c r="E49" s="53">
        <v>0.28989999999999999</v>
      </c>
    </row>
    <row r="50" spans="4:5" ht="14.25" thickBot="1" x14ac:dyDescent="0.2">
      <c r="D50" s="54" t="s">
        <v>36</v>
      </c>
      <c r="E50" s="57">
        <v>46.949409477499998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9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K18" sqref="K18"/>
    </sheetView>
  </sheetViews>
  <sheetFormatPr defaultRowHeight="13.5" x14ac:dyDescent="0.15"/>
  <sheetData>
    <row r="2" spans="1:6" x14ac:dyDescent="0.15">
      <c r="B2" s="56" t="s">
        <v>37</v>
      </c>
      <c r="C2" s="56" t="s">
        <v>38</v>
      </c>
      <c r="E2" t="s">
        <v>52</v>
      </c>
      <c r="F2" t="s">
        <v>53</v>
      </c>
    </row>
    <row r="3" spans="1:6" x14ac:dyDescent="0.15">
      <c r="A3" t="s">
        <v>39</v>
      </c>
      <c r="B3">
        <v>266</v>
      </c>
      <c r="C3">
        <v>269</v>
      </c>
      <c r="E3">
        <v>66</v>
      </c>
      <c r="F3">
        <v>132</v>
      </c>
    </row>
    <row r="4" spans="1:6" x14ac:dyDescent="0.15">
      <c r="A4" t="s">
        <v>40</v>
      </c>
      <c r="B4">
        <v>273</v>
      </c>
      <c r="C4">
        <v>304</v>
      </c>
      <c r="E4">
        <v>56</v>
      </c>
      <c r="F4">
        <v>116</v>
      </c>
    </row>
    <row r="5" spans="1:6" x14ac:dyDescent="0.15">
      <c r="A5" t="s">
        <v>41</v>
      </c>
      <c r="B5">
        <v>831</v>
      </c>
      <c r="C5">
        <v>1922</v>
      </c>
      <c r="E5">
        <v>81</v>
      </c>
      <c r="F5">
        <v>97</v>
      </c>
    </row>
    <row r="6" spans="1:6" x14ac:dyDescent="0.15">
      <c r="A6" t="s">
        <v>42</v>
      </c>
      <c r="B6">
        <v>1083</v>
      </c>
      <c r="C6">
        <v>523</v>
      </c>
      <c r="E6">
        <v>69</v>
      </c>
      <c r="F6">
        <v>91</v>
      </c>
    </row>
    <row r="7" spans="1:6" x14ac:dyDescent="0.15">
      <c r="A7" t="s">
        <v>43</v>
      </c>
      <c r="B7">
        <v>307</v>
      </c>
      <c r="C7">
        <v>205</v>
      </c>
      <c r="E7">
        <v>87</v>
      </c>
      <c r="F7">
        <v>92</v>
      </c>
    </row>
    <row r="8" spans="1:6" x14ac:dyDescent="0.15">
      <c r="A8" t="s">
        <v>44</v>
      </c>
      <c r="B8">
        <v>221</v>
      </c>
      <c r="C8">
        <v>251</v>
      </c>
      <c r="E8">
        <v>83</v>
      </c>
      <c r="F8">
        <v>91</v>
      </c>
    </row>
    <row r="9" spans="1:6" x14ac:dyDescent="0.15">
      <c r="A9" t="s">
        <v>45</v>
      </c>
      <c r="B9">
        <v>386</v>
      </c>
      <c r="C9">
        <v>319</v>
      </c>
      <c r="E9">
        <v>80</v>
      </c>
      <c r="F9">
        <v>101</v>
      </c>
    </row>
    <row r="10" spans="1:6" x14ac:dyDescent="0.15">
      <c r="A10" t="s">
        <v>46</v>
      </c>
      <c r="B10">
        <v>385</v>
      </c>
      <c r="C10">
        <v>325</v>
      </c>
      <c r="E10">
        <v>79</v>
      </c>
      <c r="F10">
        <v>116</v>
      </c>
    </row>
    <row r="11" spans="1:6" x14ac:dyDescent="0.15">
      <c r="A11" t="s">
        <v>47</v>
      </c>
      <c r="B11">
        <v>292</v>
      </c>
      <c r="C11">
        <v>281</v>
      </c>
      <c r="E11">
        <v>84</v>
      </c>
      <c r="F11">
        <v>106</v>
      </c>
    </row>
    <row r="12" spans="1:6" x14ac:dyDescent="0.15">
      <c r="A12" t="s">
        <v>48</v>
      </c>
      <c r="B12">
        <v>258</v>
      </c>
      <c r="C12">
        <v>212</v>
      </c>
      <c r="E12">
        <v>74</v>
      </c>
      <c r="F12">
        <v>114</v>
      </c>
    </row>
    <row r="13" spans="1:6" x14ac:dyDescent="0.15">
      <c r="A13" t="s">
        <v>49</v>
      </c>
      <c r="B13">
        <v>220</v>
      </c>
      <c r="C13">
        <v>255</v>
      </c>
      <c r="E13">
        <v>69</v>
      </c>
      <c r="F13">
        <v>102</v>
      </c>
    </row>
    <row r="14" spans="1:6" x14ac:dyDescent="0.15">
      <c r="A14" t="s">
        <v>50</v>
      </c>
      <c r="B14">
        <v>204</v>
      </c>
      <c r="C14">
        <v>258</v>
      </c>
      <c r="E14">
        <v>79</v>
      </c>
      <c r="F14">
        <v>136</v>
      </c>
    </row>
    <row r="16" spans="1:6" x14ac:dyDescent="0.15">
      <c r="B16">
        <f>SUM(B3:B15)</f>
        <v>4726</v>
      </c>
      <c r="C16">
        <f>SUM(C3:C15)</f>
        <v>5124</v>
      </c>
      <c r="E16">
        <f>SUM(E3:E14)</f>
        <v>907</v>
      </c>
      <c r="F16">
        <f>SUM(F3:F14)</f>
        <v>1294</v>
      </c>
    </row>
  </sheetData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view="pageBreakPreview" topLeftCell="A19" zoomScale="115" zoomScaleNormal="100" zoomScaleSheetLayoutView="115" workbookViewId="0">
      <selection activeCell="A19" sqref="A1:A1048576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6" x14ac:dyDescent="0.15">
      <c r="B1" s="79" t="s">
        <v>0</v>
      </c>
      <c r="C1" s="79"/>
      <c r="D1" s="79"/>
      <c r="E1" s="79"/>
      <c r="F1" s="79"/>
    </row>
    <row r="2" spans="2:6" x14ac:dyDescent="0.15">
      <c r="E2" s="80" t="s">
        <v>54</v>
      </c>
      <c r="F2" s="80"/>
    </row>
    <row r="3" spans="2:6" ht="14.25" thickBot="1" x14ac:dyDescent="0.2">
      <c r="B3" s="2" t="s">
        <v>1</v>
      </c>
      <c r="C3" s="3" t="s">
        <v>2</v>
      </c>
      <c r="D3" s="4" t="s">
        <v>3</v>
      </c>
      <c r="E3" s="4" t="s">
        <v>4</v>
      </c>
      <c r="F3" s="5" t="s">
        <v>5</v>
      </c>
    </row>
    <row r="4" spans="2:6" ht="14.25" thickTop="1" x14ac:dyDescent="0.15">
      <c r="B4" s="6" t="s">
        <v>6</v>
      </c>
      <c r="C4" s="7">
        <v>40260</v>
      </c>
      <c r="D4" s="8">
        <v>81639</v>
      </c>
      <c r="E4" s="8">
        <v>39064</v>
      </c>
      <c r="F4" s="9">
        <v>42575</v>
      </c>
    </row>
    <row r="5" spans="2:6" x14ac:dyDescent="0.15">
      <c r="B5" s="10" t="s">
        <v>7</v>
      </c>
      <c r="C5" s="11">
        <v>1619</v>
      </c>
      <c r="D5" s="8">
        <v>3070</v>
      </c>
      <c r="E5" s="12">
        <v>1478</v>
      </c>
      <c r="F5" s="13">
        <v>1592</v>
      </c>
    </row>
    <row r="6" spans="2:6" x14ac:dyDescent="0.15">
      <c r="B6" s="10" t="s">
        <v>8</v>
      </c>
      <c r="C6" s="11">
        <v>5866</v>
      </c>
      <c r="D6" s="8">
        <v>12260</v>
      </c>
      <c r="E6" s="12">
        <v>5827</v>
      </c>
      <c r="F6" s="13">
        <v>6433</v>
      </c>
    </row>
    <row r="7" spans="2:6" ht="14.25" thickBot="1" x14ac:dyDescent="0.2">
      <c r="B7" s="10" t="s">
        <v>9</v>
      </c>
      <c r="C7" s="11">
        <v>3050</v>
      </c>
      <c r="D7" s="8">
        <v>6531</v>
      </c>
      <c r="E7" s="12">
        <v>3079</v>
      </c>
      <c r="F7" s="13">
        <v>3452</v>
      </c>
    </row>
    <row r="8" spans="2:6" ht="14.25" thickTop="1" x14ac:dyDescent="0.15">
      <c r="B8" s="14" t="s">
        <v>10</v>
      </c>
      <c r="C8" s="15">
        <f>SUM(C4:C7)</f>
        <v>50795</v>
      </c>
      <c r="D8" s="16">
        <f>SUM(D4:D7)</f>
        <v>103500</v>
      </c>
      <c r="E8" s="16">
        <f>SUM(E4:E7)</f>
        <v>49448</v>
      </c>
      <c r="F8" s="17">
        <f>SUM(F4:F7)</f>
        <v>54052</v>
      </c>
    </row>
    <row r="10" spans="2:6" x14ac:dyDescent="0.15">
      <c r="B10" s="81" t="s">
        <v>11</v>
      </c>
      <c r="C10" s="81"/>
      <c r="D10" s="81"/>
      <c r="E10" s="81"/>
      <c r="F10" s="81"/>
    </row>
    <row r="12" spans="2:6" x14ac:dyDescent="0.15">
      <c r="B12" s="82" t="s">
        <v>1</v>
      </c>
      <c r="C12" s="84" t="s">
        <v>12</v>
      </c>
      <c r="D12" s="85"/>
      <c r="E12" s="85"/>
      <c r="F12" s="86"/>
    </row>
    <row r="13" spans="2:6" ht="14.25" thickBot="1" x14ac:dyDescent="0.2">
      <c r="B13" s="83"/>
      <c r="C13" s="18" t="s">
        <v>13</v>
      </c>
      <c r="D13" s="19" t="s">
        <v>14</v>
      </c>
      <c r="E13" s="20" t="s">
        <v>15</v>
      </c>
      <c r="F13" s="21" t="s">
        <v>16</v>
      </c>
    </row>
    <row r="14" spans="2:6" ht="14.25" thickTop="1" x14ac:dyDescent="0.15">
      <c r="B14" s="6" t="s">
        <v>6</v>
      </c>
      <c r="C14" s="22">
        <v>40260</v>
      </c>
      <c r="D14" s="23">
        <v>40319</v>
      </c>
      <c r="E14" s="23">
        <f>+C14-D14</f>
        <v>-59</v>
      </c>
      <c r="F14" s="24">
        <f>+E14/D14</f>
        <v>-1.4633299436990004E-3</v>
      </c>
    </row>
    <row r="15" spans="2:6" x14ac:dyDescent="0.15">
      <c r="B15" s="10" t="s">
        <v>7</v>
      </c>
      <c r="C15" s="25">
        <v>1619</v>
      </c>
      <c r="D15" s="12">
        <v>1621</v>
      </c>
      <c r="E15" s="12">
        <f>+C15-D15</f>
        <v>-2</v>
      </c>
      <c r="F15" s="26">
        <f>+E15/D15</f>
        <v>-1.2338062924120913E-3</v>
      </c>
    </row>
    <row r="16" spans="2:6" x14ac:dyDescent="0.15">
      <c r="B16" s="10" t="s">
        <v>8</v>
      </c>
      <c r="C16" s="25">
        <v>5866</v>
      </c>
      <c r="D16" s="12">
        <v>5867</v>
      </c>
      <c r="E16" s="12">
        <f>+C16-D16</f>
        <v>-1</v>
      </c>
      <c r="F16" s="26">
        <f>+E16/D16</f>
        <v>-1.7044486108743821E-4</v>
      </c>
    </row>
    <row r="17" spans="2:6" ht="14.25" thickBot="1" x14ac:dyDescent="0.2">
      <c r="B17" s="10" t="s">
        <v>9</v>
      </c>
      <c r="C17" s="25">
        <v>3050</v>
      </c>
      <c r="D17" s="12">
        <v>3048</v>
      </c>
      <c r="E17" s="12">
        <f>+C17-D17</f>
        <v>2</v>
      </c>
      <c r="F17" s="26">
        <f>+E17/D17</f>
        <v>6.5616797900262466E-4</v>
      </c>
    </row>
    <row r="18" spans="2:6" ht="14.25" thickTop="1" x14ac:dyDescent="0.15">
      <c r="B18" s="14" t="s">
        <v>10</v>
      </c>
      <c r="C18" s="15">
        <v>50795</v>
      </c>
      <c r="D18" s="27">
        <v>50855</v>
      </c>
      <c r="E18" s="27">
        <f>SUM(E14:E17)</f>
        <v>-60</v>
      </c>
      <c r="F18" s="28">
        <f>+E18/D18</f>
        <v>-1.1798249926260938E-3</v>
      </c>
    </row>
    <row r="19" spans="2:6" x14ac:dyDescent="0.15">
      <c r="C19" s="1" t="s">
        <v>17</v>
      </c>
    </row>
    <row r="21" spans="2:6" x14ac:dyDescent="0.15">
      <c r="B21" s="82" t="s">
        <v>1</v>
      </c>
      <c r="C21" s="84" t="s">
        <v>18</v>
      </c>
      <c r="D21" s="85"/>
      <c r="E21" s="85"/>
      <c r="F21" s="86"/>
    </row>
    <row r="22" spans="2:6" ht="14.25" thickBot="1" x14ac:dyDescent="0.2">
      <c r="B22" s="83"/>
      <c r="C22" s="29" t="s">
        <v>13</v>
      </c>
      <c r="D22" s="30" t="s">
        <v>14</v>
      </c>
      <c r="E22" s="29" t="s">
        <v>15</v>
      </c>
      <c r="F22" s="21" t="s">
        <v>16</v>
      </c>
    </row>
    <row r="23" spans="2:6" ht="14.25" thickTop="1" x14ac:dyDescent="0.15">
      <c r="B23" s="6" t="s">
        <v>6</v>
      </c>
      <c r="C23" s="25">
        <v>81639</v>
      </c>
      <c r="D23" s="31">
        <v>81709</v>
      </c>
      <c r="E23" s="23">
        <f>+C23-D23</f>
        <v>-70</v>
      </c>
      <c r="F23" s="24">
        <f>+E23/D23</f>
        <v>-8.5669877247304454E-4</v>
      </c>
    </row>
    <row r="24" spans="2:6" x14ac:dyDescent="0.15">
      <c r="B24" s="10" t="s">
        <v>7</v>
      </c>
      <c r="C24" s="32">
        <v>3070</v>
      </c>
      <c r="D24" s="33">
        <v>3075</v>
      </c>
      <c r="E24" s="12">
        <f>+C24-D24</f>
        <v>-5</v>
      </c>
      <c r="F24" s="26">
        <f>+E24/D24</f>
        <v>-1.6260162601626016E-3</v>
      </c>
    </row>
    <row r="25" spans="2:6" x14ac:dyDescent="0.15">
      <c r="B25" s="10" t="s">
        <v>8</v>
      </c>
      <c r="C25" s="32">
        <v>12260</v>
      </c>
      <c r="D25" s="33">
        <v>12271</v>
      </c>
      <c r="E25" s="12">
        <f>+C25-D25</f>
        <v>-11</v>
      </c>
      <c r="F25" s="26">
        <f>+E25/D25</f>
        <v>-8.9642245945725698E-4</v>
      </c>
    </row>
    <row r="26" spans="2:6" ht="14.25" thickBot="1" x14ac:dyDescent="0.2">
      <c r="B26" s="10" t="s">
        <v>9</v>
      </c>
      <c r="C26" s="34">
        <v>6531</v>
      </c>
      <c r="D26" s="35">
        <v>6536</v>
      </c>
      <c r="E26" s="12">
        <f>+C26-D26</f>
        <v>-5</v>
      </c>
      <c r="F26" s="26">
        <f>+E26/D26</f>
        <v>-7.6499388004895965E-4</v>
      </c>
    </row>
    <row r="27" spans="2:6" ht="14.25" thickTop="1" x14ac:dyDescent="0.15">
      <c r="B27" s="14" t="s">
        <v>10</v>
      </c>
      <c r="C27" s="36">
        <f>SUM(C23:C26)</f>
        <v>103500</v>
      </c>
      <c r="D27" s="37">
        <v>103591</v>
      </c>
      <c r="E27" s="27">
        <f>SUM(E23:E26)</f>
        <v>-91</v>
      </c>
      <c r="F27" s="28">
        <f>+E27/D27</f>
        <v>-8.7845469200992362E-4</v>
      </c>
    </row>
    <row r="28" spans="2:6" x14ac:dyDescent="0.15">
      <c r="C28" s="1" t="s">
        <v>19</v>
      </c>
    </row>
    <row r="29" spans="2:6" ht="14.25" thickBot="1" x14ac:dyDescent="0.2"/>
    <row r="30" spans="2:6" ht="14.25" thickBot="1" x14ac:dyDescent="0.2">
      <c r="C30" s="74" t="s">
        <v>20</v>
      </c>
      <c r="D30" s="75"/>
      <c r="E30" s="76"/>
    </row>
    <row r="31" spans="2:6" ht="14.25" thickBot="1" x14ac:dyDescent="0.2">
      <c r="C31" s="38" t="s">
        <v>21</v>
      </c>
      <c r="D31" s="38" t="s">
        <v>22</v>
      </c>
      <c r="E31" s="38" t="s">
        <v>23</v>
      </c>
    </row>
    <row r="32" spans="2:6" ht="14.25" thickBot="1" x14ac:dyDescent="0.2">
      <c r="C32" s="39">
        <v>56</v>
      </c>
      <c r="D32" s="39">
        <v>116</v>
      </c>
      <c r="E32" s="40">
        <f>C32-D32</f>
        <v>-60</v>
      </c>
    </row>
    <row r="33" spans="2:5" ht="14.25" thickBot="1" x14ac:dyDescent="0.2">
      <c r="C33" s="74" t="s">
        <v>24</v>
      </c>
      <c r="D33" s="75"/>
      <c r="E33" s="76"/>
    </row>
    <row r="34" spans="2:5" ht="14.25" thickBot="1" x14ac:dyDescent="0.2">
      <c r="C34" s="38" t="s">
        <v>25</v>
      </c>
      <c r="D34" s="38" t="s">
        <v>26</v>
      </c>
      <c r="E34" s="38" t="s">
        <v>23</v>
      </c>
    </row>
    <row r="35" spans="2:5" ht="14.25" thickBot="1" x14ac:dyDescent="0.2">
      <c r="C35" s="39">
        <v>273</v>
      </c>
      <c r="D35" s="41">
        <v>304</v>
      </c>
      <c r="E35" s="40">
        <f>C35-D35</f>
        <v>-31</v>
      </c>
    </row>
    <row r="36" spans="2:5" ht="14.25" thickBot="1" x14ac:dyDescent="0.2">
      <c r="C36" s="77" t="s">
        <v>27</v>
      </c>
      <c r="D36" s="78"/>
      <c r="E36" s="42">
        <v>-91</v>
      </c>
    </row>
    <row r="37" spans="2:5" ht="14.25" thickBot="1" x14ac:dyDescent="0.2">
      <c r="C37" s="77" t="s">
        <v>28</v>
      </c>
      <c r="D37" s="78"/>
      <c r="E37" s="42">
        <v>-764</v>
      </c>
    </row>
    <row r="38" spans="2:5" x14ac:dyDescent="0.15">
      <c r="C38" s="43"/>
      <c r="D38" s="43"/>
      <c r="E38" s="44"/>
    </row>
    <row r="39" spans="2:5" ht="14.25" thickBot="1" x14ac:dyDescent="0.2"/>
    <row r="40" spans="2:5" ht="14.25" thickBot="1" x14ac:dyDescent="0.2">
      <c r="D40" s="45" t="s">
        <v>29</v>
      </c>
      <c r="E40" s="46" t="s">
        <v>30</v>
      </c>
    </row>
    <row r="41" spans="2:5" ht="14.25" thickTop="1" x14ac:dyDescent="0.15">
      <c r="D41" s="47" t="s">
        <v>31</v>
      </c>
      <c r="E41" s="48">
        <v>15927</v>
      </c>
    </row>
    <row r="42" spans="2:5" x14ac:dyDescent="0.15">
      <c r="B42" s="49"/>
      <c r="D42" s="50" t="s">
        <v>32</v>
      </c>
      <c r="E42" s="51">
        <v>57971</v>
      </c>
    </row>
    <row r="43" spans="2:5" x14ac:dyDescent="0.15">
      <c r="D43" s="50" t="s">
        <v>33</v>
      </c>
      <c r="E43" s="51">
        <v>29602</v>
      </c>
    </row>
    <row r="44" spans="2:5" x14ac:dyDescent="0.15">
      <c r="D44" s="52" t="s">
        <v>34</v>
      </c>
      <c r="E44" s="51">
        <v>103500</v>
      </c>
    </row>
    <row r="45" spans="2:5" x14ac:dyDescent="0.15">
      <c r="D45" s="52" t="s">
        <v>35</v>
      </c>
      <c r="E45" s="53">
        <v>0.28599999999999998</v>
      </c>
    </row>
    <row r="46" spans="2:5" ht="14.25" thickBot="1" x14ac:dyDescent="0.2">
      <c r="D46" s="54" t="s">
        <v>36</v>
      </c>
      <c r="E46" s="55">
        <v>46.758772946800001</v>
      </c>
    </row>
  </sheetData>
  <mergeCells count="11">
    <mergeCell ref="C30:E30"/>
    <mergeCell ref="C33:E33"/>
    <mergeCell ref="C36:D36"/>
    <mergeCell ref="C37:D37"/>
    <mergeCell ref="B1:F1"/>
    <mergeCell ref="E2:F2"/>
    <mergeCell ref="B10:F10"/>
    <mergeCell ref="B12:B13"/>
    <mergeCell ref="C12:F12"/>
    <mergeCell ref="B21:B22"/>
    <mergeCell ref="C21:F21"/>
  </mergeCells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view="pageBreakPreview" topLeftCell="A31" zoomScale="115" zoomScaleNormal="100" zoomScaleSheetLayoutView="115" workbookViewId="0">
      <selection activeCell="E45" sqref="E45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6" x14ac:dyDescent="0.15">
      <c r="B1" s="79" t="s">
        <v>0</v>
      </c>
      <c r="C1" s="79"/>
      <c r="D1" s="79"/>
      <c r="E1" s="79"/>
      <c r="F1" s="79"/>
    </row>
    <row r="2" spans="2:6" x14ac:dyDescent="0.15">
      <c r="E2" s="80" t="s">
        <v>55</v>
      </c>
      <c r="F2" s="80"/>
    </row>
    <row r="3" spans="2:6" ht="14.25" thickBot="1" x14ac:dyDescent="0.2">
      <c r="B3" s="2" t="s">
        <v>1</v>
      </c>
      <c r="C3" s="3" t="s">
        <v>2</v>
      </c>
      <c r="D3" s="4" t="s">
        <v>3</v>
      </c>
      <c r="E3" s="4" t="s">
        <v>4</v>
      </c>
      <c r="F3" s="5" t="s">
        <v>5</v>
      </c>
    </row>
    <row r="4" spans="2:6" ht="14.25" thickTop="1" x14ac:dyDescent="0.15">
      <c r="B4" s="6" t="s">
        <v>6</v>
      </c>
      <c r="C4" s="7">
        <v>39965</v>
      </c>
      <c r="D4" s="8">
        <v>80691</v>
      </c>
      <c r="E4" s="8">
        <v>38540</v>
      </c>
      <c r="F4" s="9">
        <v>42151</v>
      </c>
    </row>
    <row r="5" spans="2:6" x14ac:dyDescent="0.15">
      <c r="B5" s="10" t="s">
        <v>7</v>
      </c>
      <c r="C5" s="11">
        <v>1616</v>
      </c>
      <c r="D5" s="8">
        <v>3032</v>
      </c>
      <c r="E5" s="12">
        <v>1455</v>
      </c>
      <c r="F5" s="13">
        <v>1577</v>
      </c>
    </row>
    <row r="6" spans="2:6" x14ac:dyDescent="0.15">
      <c r="B6" s="10" t="s">
        <v>8</v>
      </c>
      <c r="C6" s="11">
        <v>5857</v>
      </c>
      <c r="D6" s="8">
        <v>12190</v>
      </c>
      <c r="E6" s="12">
        <v>5791</v>
      </c>
      <c r="F6" s="13">
        <v>6399</v>
      </c>
    </row>
    <row r="7" spans="2:6" ht="14.25" thickBot="1" x14ac:dyDescent="0.2">
      <c r="B7" s="10" t="s">
        <v>9</v>
      </c>
      <c r="C7" s="11">
        <v>3045</v>
      </c>
      <c r="D7" s="8">
        <v>6480</v>
      </c>
      <c r="E7" s="12">
        <v>3057</v>
      </c>
      <c r="F7" s="13">
        <v>3423</v>
      </c>
    </row>
    <row r="8" spans="2:6" ht="14.25" thickTop="1" x14ac:dyDescent="0.15">
      <c r="B8" s="14" t="s">
        <v>10</v>
      </c>
      <c r="C8" s="15">
        <f>SUM(C4:C7)</f>
        <v>50483</v>
      </c>
      <c r="D8" s="16">
        <f>SUM(D4:D7)</f>
        <v>102393</v>
      </c>
      <c r="E8" s="16">
        <f>SUM(E4:E7)</f>
        <v>48843</v>
      </c>
      <c r="F8" s="17">
        <f>SUM(F4:F7)</f>
        <v>53550</v>
      </c>
    </row>
    <row r="10" spans="2:6" x14ac:dyDescent="0.15">
      <c r="B10" s="81" t="s">
        <v>11</v>
      </c>
      <c r="C10" s="81"/>
      <c r="D10" s="81"/>
      <c r="E10" s="81"/>
      <c r="F10" s="81"/>
    </row>
    <row r="12" spans="2:6" x14ac:dyDescent="0.15">
      <c r="B12" s="82" t="s">
        <v>1</v>
      </c>
      <c r="C12" s="84" t="s">
        <v>12</v>
      </c>
      <c r="D12" s="85"/>
      <c r="E12" s="85"/>
      <c r="F12" s="86"/>
    </row>
    <row r="13" spans="2:6" ht="14.25" thickBot="1" x14ac:dyDescent="0.2">
      <c r="B13" s="83"/>
      <c r="C13" s="18" t="s">
        <v>13</v>
      </c>
      <c r="D13" s="19" t="s">
        <v>14</v>
      </c>
      <c r="E13" s="20" t="s">
        <v>15</v>
      </c>
      <c r="F13" s="21" t="s">
        <v>16</v>
      </c>
    </row>
    <row r="14" spans="2:6" ht="14.25" thickTop="1" x14ac:dyDescent="0.15">
      <c r="B14" s="6" t="s">
        <v>6</v>
      </c>
      <c r="C14" s="22">
        <v>39965</v>
      </c>
      <c r="D14" s="23">
        <v>40260</v>
      </c>
      <c r="E14" s="23">
        <f>+C14-D14</f>
        <v>-295</v>
      </c>
      <c r="F14" s="24">
        <f>+E14/D14</f>
        <v>-7.3273720814704419E-3</v>
      </c>
    </row>
    <row r="15" spans="2:6" x14ac:dyDescent="0.15">
      <c r="B15" s="10" t="s">
        <v>7</v>
      </c>
      <c r="C15" s="25">
        <v>1616</v>
      </c>
      <c r="D15" s="12">
        <v>1619</v>
      </c>
      <c r="E15" s="12">
        <f>+C15-D15</f>
        <v>-3</v>
      </c>
      <c r="F15" s="26">
        <f>+E15/D15</f>
        <v>-1.8529956763434219E-3</v>
      </c>
    </row>
    <row r="16" spans="2:6" x14ac:dyDescent="0.15">
      <c r="B16" s="10" t="s">
        <v>8</v>
      </c>
      <c r="C16" s="25">
        <v>5857</v>
      </c>
      <c r="D16" s="12">
        <v>5866</v>
      </c>
      <c r="E16" s="12">
        <f>+C16-D16</f>
        <v>-9</v>
      </c>
      <c r="F16" s="26">
        <f>+E16/D16</f>
        <v>-1.5342652574156155E-3</v>
      </c>
    </row>
    <row r="17" spans="2:6" ht="14.25" thickBot="1" x14ac:dyDescent="0.2">
      <c r="B17" s="10" t="s">
        <v>9</v>
      </c>
      <c r="C17" s="25">
        <v>3045</v>
      </c>
      <c r="D17" s="12">
        <v>3050</v>
      </c>
      <c r="E17" s="12">
        <f>+C17-D17</f>
        <v>-5</v>
      </c>
      <c r="F17" s="26">
        <f>+E17/D17</f>
        <v>-1.639344262295082E-3</v>
      </c>
    </row>
    <row r="18" spans="2:6" ht="14.25" thickTop="1" x14ac:dyDescent="0.15">
      <c r="B18" s="14" t="s">
        <v>10</v>
      </c>
      <c r="C18" s="15">
        <v>50483</v>
      </c>
      <c r="D18" s="27">
        <v>50795</v>
      </c>
      <c r="E18" s="27">
        <f>SUM(E14:E17)</f>
        <v>-312</v>
      </c>
      <c r="F18" s="28">
        <f>+E18/D18</f>
        <v>-6.1423368441775768E-3</v>
      </c>
    </row>
    <row r="19" spans="2:6" x14ac:dyDescent="0.15">
      <c r="C19" s="1" t="s">
        <v>17</v>
      </c>
    </row>
    <row r="21" spans="2:6" x14ac:dyDescent="0.15">
      <c r="B21" s="82" t="s">
        <v>1</v>
      </c>
      <c r="C21" s="84" t="s">
        <v>18</v>
      </c>
      <c r="D21" s="85"/>
      <c r="E21" s="85"/>
      <c r="F21" s="86"/>
    </row>
    <row r="22" spans="2:6" ht="14.25" thickBot="1" x14ac:dyDescent="0.2">
      <c r="B22" s="83"/>
      <c r="C22" s="29" t="s">
        <v>13</v>
      </c>
      <c r="D22" s="30" t="s">
        <v>14</v>
      </c>
      <c r="E22" s="29" t="s">
        <v>15</v>
      </c>
      <c r="F22" s="21" t="s">
        <v>16</v>
      </c>
    </row>
    <row r="23" spans="2:6" ht="14.25" thickTop="1" x14ac:dyDescent="0.15">
      <c r="B23" s="6" t="s">
        <v>6</v>
      </c>
      <c r="C23" s="25">
        <v>80691</v>
      </c>
      <c r="D23" s="31">
        <v>81639</v>
      </c>
      <c r="E23" s="23">
        <f>+C23-D23</f>
        <v>-948</v>
      </c>
      <c r="F23" s="24">
        <f>+E23/D23</f>
        <v>-1.1612097159445852E-2</v>
      </c>
    </row>
    <row r="24" spans="2:6" x14ac:dyDescent="0.15">
      <c r="B24" s="10" t="s">
        <v>7</v>
      </c>
      <c r="C24" s="32">
        <v>3032</v>
      </c>
      <c r="D24" s="33">
        <v>3070</v>
      </c>
      <c r="E24" s="12">
        <f>+C24-D24</f>
        <v>-38</v>
      </c>
      <c r="F24" s="26">
        <f>+E24/D24</f>
        <v>-1.2377850162866449E-2</v>
      </c>
    </row>
    <row r="25" spans="2:6" x14ac:dyDescent="0.15">
      <c r="B25" s="10" t="s">
        <v>8</v>
      </c>
      <c r="C25" s="32">
        <v>12190</v>
      </c>
      <c r="D25" s="33">
        <v>12260</v>
      </c>
      <c r="E25" s="12">
        <f>+C25-D25</f>
        <v>-70</v>
      </c>
      <c r="F25" s="26">
        <f>+E25/D25</f>
        <v>-5.7096247960848291E-3</v>
      </c>
    </row>
    <row r="26" spans="2:6" ht="14.25" thickBot="1" x14ac:dyDescent="0.2">
      <c r="B26" s="10" t="s">
        <v>9</v>
      </c>
      <c r="C26" s="34">
        <v>6480</v>
      </c>
      <c r="D26" s="35">
        <v>6531</v>
      </c>
      <c r="E26" s="12">
        <f>+C26-D26</f>
        <v>-51</v>
      </c>
      <c r="F26" s="26">
        <f>+E26/D26</f>
        <v>-7.8089113458888375E-3</v>
      </c>
    </row>
    <row r="27" spans="2:6" ht="14.25" thickTop="1" x14ac:dyDescent="0.15">
      <c r="B27" s="14" t="s">
        <v>10</v>
      </c>
      <c r="C27" s="36">
        <f>SUM(C23:C26)</f>
        <v>102393</v>
      </c>
      <c r="D27" s="37">
        <v>103500</v>
      </c>
      <c r="E27" s="27">
        <f>SUM(E23:E26)</f>
        <v>-1107</v>
      </c>
      <c r="F27" s="28">
        <f>+E27/D27</f>
        <v>-1.0695652173913044E-2</v>
      </c>
    </row>
    <row r="28" spans="2:6" x14ac:dyDescent="0.15">
      <c r="C28" s="1" t="s">
        <v>19</v>
      </c>
    </row>
    <row r="29" spans="2:6" ht="14.25" thickBot="1" x14ac:dyDescent="0.2"/>
    <row r="30" spans="2:6" ht="14.25" thickBot="1" x14ac:dyDescent="0.2">
      <c r="C30" s="74" t="s">
        <v>20</v>
      </c>
      <c r="D30" s="75"/>
      <c r="E30" s="76"/>
    </row>
    <row r="31" spans="2:6" ht="14.25" thickBot="1" x14ac:dyDescent="0.2">
      <c r="C31" s="38" t="s">
        <v>21</v>
      </c>
      <c r="D31" s="38" t="s">
        <v>22</v>
      </c>
      <c r="E31" s="38" t="s">
        <v>23</v>
      </c>
    </row>
    <row r="32" spans="2:6" ht="14.25" thickBot="1" x14ac:dyDescent="0.2">
      <c r="C32" s="39">
        <v>81</v>
      </c>
      <c r="D32" s="39">
        <v>97</v>
      </c>
      <c r="E32" s="40">
        <f>C32-D32</f>
        <v>-16</v>
      </c>
    </row>
    <row r="33" spans="2:5" ht="14.25" thickBot="1" x14ac:dyDescent="0.2">
      <c r="C33" s="74" t="s">
        <v>24</v>
      </c>
      <c r="D33" s="75"/>
      <c r="E33" s="76"/>
    </row>
    <row r="34" spans="2:5" ht="14.25" thickBot="1" x14ac:dyDescent="0.2">
      <c r="C34" s="38" t="s">
        <v>25</v>
      </c>
      <c r="D34" s="38" t="s">
        <v>26</v>
      </c>
      <c r="E34" s="38" t="s">
        <v>23</v>
      </c>
    </row>
    <row r="35" spans="2:5" ht="14.25" thickBot="1" x14ac:dyDescent="0.2">
      <c r="C35" s="39">
        <v>831</v>
      </c>
      <c r="D35" s="41">
        <v>1922</v>
      </c>
      <c r="E35" s="40">
        <v>-1091</v>
      </c>
    </row>
    <row r="36" spans="2:5" ht="14.25" thickBot="1" x14ac:dyDescent="0.2">
      <c r="C36" s="77" t="s">
        <v>27</v>
      </c>
      <c r="D36" s="78"/>
      <c r="E36" s="42">
        <v>-1107</v>
      </c>
    </row>
    <row r="37" spans="2:5" ht="14.25" thickBot="1" x14ac:dyDescent="0.2">
      <c r="C37" s="77" t="s">
        <v>28</v>
      </c>
      <c r="D37" s="78"/>
      <c r="E37" s="42">
        <v>-695</v>
      </c>
    </row>
    <row r="38" spans="2:5" x14ac:dyDescent="0.15">
      <c r="C38" s="43"/>
      <c r="D38" s="43"/>
      <c r="E38" s="44"/>
    </row>
    <row r="39" spans="2:5" ht="14.25" thickBot="1" x14ac:dyDescent="0.2"/>
    <row r="40" spans="2:5" ht="14.25" thickBot="1" x14ac:dyDescent="0.2">
      <c r="D40" s="45" t="s">
        <v>29</v>
      </c>
      <c r="E40" s="46" t="s">
        <v>30</v>
      </c>
    </row>
    <row r="41" spans="2:5" ht="14.25" thickTop="1" x14ac:dyDescent="0.15">
      <c r="D41" s="47" t="s">
        <v>31</v>
      </c>
      <c r="E41" s="48">
        <v>15751</v>
      </c>
    </row>
    <row r="42" spans="2:5" x14ac:dyDescent="0.15">
      <c r="B42" s="49"/>
      <c r="D42" s="50" t="s">
        <v>32</v>
      </c>
      <c r="E42" s="51">
        <v>57008</v>
      </c>
    </row>
    <row r="43" spans="2:5" x14ac:dyDescent="0.15">
      <c r="D43" s="50" t="s">
        <v>33</v>
      </c>
      <c r="E43" s="51">
        <v>29634</v>
      </c>
    </row>
    <row r="44" spans="2:5" x14ac:dyDescent="0.15">
      <c r="D44" s="52" t="s">
        <v>34</v>
      </c>
      <c r="E44" s="51">
        <v>102393</v>
      </c>
    </row>
    <row r="45" spans="2:5" x14ac:dyDescent="0.15">
      <c r="D45" s="52" t="s">
        <v>35</v>
      </c>
      <c r="E45" s="53">
        <v>0.28939999999999999</v>
      </c>
    </row>
    <row r="46" spans="2:5" ht="14.25" thickBot="1" x14ac:dyDescent="0.2">
      <c r="D46" s="54" t="s">
        <v>36</v>
      </c>
      <c r="E46" s="55">
        <v>46.982708778920397</v>
      </c>
    </row>
  </sheetData>
  <mergeCells count="11">
    <mergeCell ref="C30:E30"/>
    <mergeCell ref="C33:E33"/>
    <mergeCell ref="C36:D36"/>
    <mergeCell ref="C37:D37"/>
    <mergeCell ref="B1:F1"/>
    <mergeCell ref="E2:F2"/>
    <mergeCell ref="B10:F10"/>
    <mergeCell ref="B12:B13"/>
    <mergeCell ref="C12:F12"/>
    <mergeCell ref="B21:B22"/>
    <mergeCell ref="C21:F21"/>
  </mergeCells>
  <phoneticPr fontId="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view="pageBreakPreview" topLeftCell="A37" zoomScale="115" zoomScaleNormal="100" zoomScaleSheetLayoutView="115" workbookViewId="0">
      <selection activeCell="I52" sqref="I52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6" x14ac:dyDescent="0.15">
      <c r="B1" s="79" t="s">
        <v>0</v>
      </c>
      <c r="C1" s="79"/>
      <c r="D1" s="79"/>
      <c r="E1" s="79"/>
      <c r="F1" s="79"/>
    </row>
    <row r="2" spans="2:6" x14ac:dyDescent="0.15">
      <c r="E2" s="87" t="s">
        <v>56</v>
      </c>
      <c r="F2" s="87"/>
    </row>
    <row r="3" spans="2:6" x14ac:dyDescent="0.15">
      <c r="E3" s="60"/>
      <c r="F3" s="60"/>
    </row>
    <row r="4" spans="2:6" x14ac:dyDescent="0.15">
      <c r="E4" s="60"/>
      <c r="F4" s="60"/>
    </row>
    <row r="5" spans="2:6" x14ac:dyDescent="0.15">
      <c r="E5" s="60"/>
      <c r="F5" s="60"/>
    </row>
    <row r="6" spans="2:6" x14ac:dyDescent="0.15">
      <c r="E6" s="60"/>
      <c r="F6" s="60"/>
    </row>
    <row r="7" spans="2:6" ht="14.25" thickBot="1" x14ac:dyDescent="0.2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6" ht="14.25" thickTop="1" x14ac:dyDescent="0.15">
      <c r="B8" s="6" t="s">
        <v>6</v>
      </c>
      <c r="C8" s="7">
        <v>40387</v>
      </c>
      <c r="D8" s="8">
        <f>SUM(E8:F8)</f>
        <v>81222</v>
      </c>
      <c r="E8" s="8">
        <v>38900</v>
      </c>
      <c r="F8" s="9">
        <v>42322</v>
      </c>
    </row>
    <row r="9" spans="2:6" x14ac:dyDescent="0.15">
      <c r="B9" s="10" t="s">
        <v>7</v>
      </c>
      <c r="C9" s="11">
        <v>1613</v>
      </c>
      <c r="D9" s="8">
        <f t="shared" ref="D9:D11" si="0">SUM(E9:F9)</f>
        <v>3018</v>
      </c>
      <c r="E9" s="12">
        <v>1444</v>
      </c>
      <c r="F9" s="13">
        <v>1574</v>
      </c>
    </row>
    <row r="10" spans="2:6" x14ac:dyDescent="0.15">
      <c r="B10" s="10" t="s">
        <v>8</v>
      </c>
      <c r="C10" s="11">
        <v>5886</v>
      </c>
      <c r="D10" s="8">
        <f t="shared" si="0"/>
        <v>12234</v>
      </c>
      <c r="E10" s="12">
        <v>5813</v>
      </c>
      <c r="F10" s="13">
        <v>6421</v>
      </c>
    </row>
    <row r="11" spans="2:6" ht="14.25" thickBot="1" x14ac:dyDescent="0.2">
      <c r="B11" s="10" t="s">
        <v>9</v>
      </c>
      <c r="C11" s="11">
        <v>3044</v>
      </c>
      <c r="D11" s="8">
        <f t="shared" si="0"/>
        <v>6457</v>
      </c>
      <c r="E11" s="12">
        <v>3051</v>
      </c>
      <c r="F11" s="13">
        <v>3406</v>
      </c>
    </row>
    <row r="12" spans="2:6" ht="14.25" thickTop="1" x14ac:dyDescent="0.15">
      <c r="B12" s="14" t="s">
        <v>10</v>
      </c>
      <c r="C12" s="15">
        <f>SUM(C8:C11)</f>
        <v>50930</v>
      </c>
      <c r="D12" s="16">
        <f>SUM(D8:D11)</f>
        <v>102931</v>
      </c>
      <c r="E12" s="16">
        <f>SUM(E8:E11)</f>
        <v>49208</v>
      </c>
      <c r="F12" s="17">
        <f>SUM(F8:F11)</f>
        <v>53723</v>
      </c>
    </row>
    <row r="14" spans="2:6" x14ac:dyDescent="0.15">
      <c r="B14" s="81" t="s">
        <v>11</v>
      </c>
      <c r="C14" s="81"/>
      <c r="D14" s="81"/>
      <c r="E14" s="81"/>
      <c r="F14" s="81"/>
    </row>
    <row r="16" spans="2:6" x14ac:dyDescent="0.15">
      <c r="B16" s="82" t="s">
        <v>1</v>
      </c>
      <c r="C16" s="84" t="s">
        <v>12</v>
      </c>
      <c r="D16" s="85"/>
      <c r="E16" s="85"/>
      <c r="F16" s="86"/>
    </row>
    <row r="17" spans="2:6" ht="14.25" thickBot="1" x14ac:dyDescent="0.2">
      <c r="B17" s="83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 x14ac:dyDescent="0.15">
      <c r="B18" s="6" t="s">
        <v>6</v>
      </c>
      <c r="C18" s="22">
        <v>40387</v>
      </c>
      <c r="D18" s="22">
        <v>39965</v>
      </c>
      <c r="E18" s="23">
        <f>+C18-D18</f>
        <v>422</v>
      </c>
      <c r="F18" s="24">
        <f>+E18/D18</f>
        <v>1.0559239334417615E-2</v>
      </c>
    </row>
    <row r="19" spans="2:6" x14ac:dyDescent="0.15">
      <c r="B19" s="10" t="s">
        <v>7</v>
      </c>
      <c r="C19" s="25">
        <v>1613</v>
      </c>
      <c r="D19" s="25">
        <v>1616</v>
      </c>
      <c r="E19" s="12">
        <f>+C19-D19</f>
        <v>-3</v>
      </c>
      <c r="F19" s="26">
        <f>+E19/D19</f>
        <v>-1.8564356435643563E-3</v>
      </c>
    </row>
    <row r="20" spans="2:6" x14ac:dyDescent="0.15">
      <c r="B20" s="10" t="s">
        <v>8</v>
      </c>
      <c r="C20" s="25">
        <v>5886</v>
      </c>
      <c r="D20" s="25">
        <v>5857</v>
      </c>
      <c r="E20" s="12">
        <f>+C20-D20</f>
        <v>29</v>
      </c>
      <c r="F20" s="26">
        <f>+E20/D20</f>
        <v>4.9513402765921123E-3</v>
      </c>
    </row>
    <row r="21" spans="2:6" ht="14.25" thickBot="1" x14ac:dyDescent="0.2">
      <c r="B21" s="10" t="s">
        <v>9</v>
      </c>
      <c r="C21" s="25">
        <v>3044</v>
      </c>
      <c r="D21" s="25">
        <v>3045</v>
      </c>
      <c r="E21" s="12">
        <f>+C21-D21</f>
        <v>-1</v>
      </c>
      <c r="F21" s="26">
        <f>+E21/D21</f>
        <v>-3.2840722495894911E-4</v>
      </c>
    </row>
    <row r="22" spans="2:6" ht="14.25" thickTop="1" x14ac:dyDescent="0.15">
      <c r="B22" s="14" t="s">
        <v>10</v>
      </c>
      <c r="C22" s="15">
        <v>50930</v>
      </c>
      <c r="D22" s="15">
        <v>50483</v>
      </c>
      <c r="E22" s="27">
        <f>SUM(E18:E21)</f>
        <v>447</v>
      </c>
      <c r="F22" s="28">
        <f>+E22/D22</f>
        <v>8.8544658597943856E-3</v>
      </c>
    </row>
    <row r="23" spans="2:6" x14ac:dyDescent="0.15">
      <c r="C23" s="1" t="s">
        <v>17</v>
      </c>
    </row>
    <row r="25" spans="2:6" x14ac:dyDescent="0.15">
      <c r="B25" s="82" t="s">
        <v>1</v>
      </c>
      <c r="C25" s="84" t="s">
        <v>18</v>
      </c>
      <c r="D25" s="85"/>
      <c r="E25" s="85"/>
      <c r="F25" s="86"/>
    </row>
    <row r="26" spans="2:6" ht="14.25" thickBot="1" x14ac:dyDescent="0.2">
      <c r="B26" s="83"/>
      <c r="C26" s="29" t="s">
        <v>13</v>
      </c>
      <c r="D26" s="30" t="s">
        <v>14</v>
      </c>
      <c r="E26" s="29" t="s">
        <v>15</v>
      </c>
      <c r="F26" s="21" t="s">
        <v>16</v>
      </c>
    </row>
    <row r="27" spans="2:6" ht="14.25" thickTop="1" x14ac:dyDescent="0.15">
      <c r="B27" s="6" t="s">
        <v>6</v>
      </c>
      <c r="C27" s="25">
        <v>81222</v>
      </c>
      <c r="D27" s="25">
        <v>80691</v>
      </c>
      <c r="E27" s="23">
        <f>+C27-D27</f>
        <v>531</v>
      </c>
      <c r="F27" s="24">
        <f>+E27/D27</f>
        <v>6.5806595531100126E-3</v>
      </c>
    </row>
    <row r="28" spans="2:6" x14ac:dyDescent="0.15">
      <c r="B28" s="10" t="s">
        <v>7</v>
      </c>
      <c r="C28" s="32">
        <v>3018</v>
      </c>
      <c r="D28" s="32">
        <v>3032</v>
      </c>
      <c r="E28" s="12">
        <f>+C28-D28</f>
        <v>-14</v>
      </c>
      <c r="F28" s="26">
        <f>+E28/D28</f>
        <v>-4.6174142480211082E-3</v>
      </c>
    </row>
    <row r="29" spans="2:6" x14ac:dyDescent="0.15">
      <c r="B29" s="10" t="s">
        <v>8</v>
      </c>
      <c r="C29" s="32">
        <v>12234</v>
      </c>
      <c r="D29" s="32">
        <v>12190</v>
      </c>
      <c r="E29" s="12">
        <f>+C29-D29</f>
        <v>44</v>
      </c>
      <c r="F29" s="26">
        <f>+E29/D29</f>
        <v>3.6095159967186219E-3</v>
      </c>
    </row>
    <row r="30" spans="2:6" ht="14.25" thickBot="1" x14ac:dyDescent="0.2">
      <c r="B30" s="10" t="s">
        <v>9</v>
      </c>
      <c r="C30" s="34">
        <v>6457</v>
      </c>
      <c r="D30" s="34">
        <v>6480</v>
      </c>
      <c r="E30" s="12">
        <f>+C30-D30</f>
        <v>-23</v>
      </c>
      <c r="F30" s="26">
        <f>+E30/D30</f>
        <v>-3.5493827160493828E-3</v>
      </c>
    </row>
    <row r="31" spans="2:6" ht="14.25" thickTop="1" x14ac:dyDescent="0.15">
      <c r="B31" s="14" t="s">
        <v>10</v>
      </c>
      <c r="C31" s="36">
        <v>102931</v>
      </c>
      <c r="D31" s="36">
        <f>SUM(D27:D30)</f>
        <v>102393</v>
      </c>
      <c r="E31" s="27">
        <f>SUM(E27:E30)</f>
        <v>538</v>
      </c>
      <c r="F31" s="28">
        <f>+E31/D31</f>
        <v>5.2542654283007631E-3</v>
      </c>
    </row>
    <row r="32" spans="2:6" x14ac:dyDescent="0.15">
      <c r="C32" s="1" t="s">
        <v>19</v>
      </c>
    </row>
    <row r="33" spans="2:5" ht="14.25" thickBot="1" x14ac:dyDescent="0.2"/>
    <row r="34" spans="2:5" ht="14.25" thickBot="1" x14ac:dyDescent="0.2">
      <c r="C34" s="74" t="s">
        <v>20</v>
      </c>
      <c r="D34" s="75"/>
      <c r="E34" s="76"/>
    </row>
    <row r="35" spans="2:5" ht="14.25" thickBot="1" x14ac:dyDescent="0.2">
      <c r="C35" s="38" t="s">
        <v>21</v>
      </c>
      <c r="D35" s="38" t="s">
        <v>22</v>
      </c>
      <c r="E35" s="38" t="s">
        <v>23</v>
      </c>
    </row>
    <row r="36" spans="2:5" ht="14.25" thickBot="1" x14ac:dyDescent="0.2">
      <c r="C36" s="39">
        <v>69</v>
      </c>
      <c r="D36" s="39">
        <v>91</v>
      </c>
      <c r="E36" s="40">
        <f>C36-D36</f>
        <v>-22</v>
      </c>
    </row>
    <row r="37" spans="2:5" ht="14.25" thickBot="1" x14ac:dyDescent="0.2">
      <c r="C37" s="74" t="s">
        <v>24</v>
      </c>
      <c r="D37" s="75"/>
      <c r="E37" s="76"/>
    </row>
    <row r="38" spans="2:5" ht="14.25" thickBot="1" x14ac:dyDescent="0.2">
      <c r="C38" s="38" t="s">
        <v>25</v>
      </c>
      <c r="D38" s="38" t="s">
        <v>26</v>
      </c>
      <c r="E38" s="38" t="s">
        <v>23</v>
      </c>
    </row>
    <row r="39" spans="2:5" ht="14.25" thickBot="1" x14ac:dyDescent="0.2">
      <c r="C39" s="39">
        <v>1083</v>
      </c>
      <c r="D39" s="41">
        <v>523</v>
      </c>
      <c r="E39" s="40">
        <v>560</v>
      </c>
    </row>
    <row r="40" spans="2:5" ht="14.25" thickBot="1" x14ac:dyDescent="0.2">
      <c r="C40" s="77" t="s">
        <v>27</v>
      </c>
      <c r="D40" s="78"/>
      <c r="E40" s="42">
        <v>538</v>
      </c>
    </row>
    <row r="41" spans="2:5" ht="14.25" thickBot="1" x14ac:dyDescent="0.2">
      <c r="C41" s="77" t="s">
        <v>28</v>
      </c>
      <c r="D41" s="78"/>
      <c r="E41" s="42">
        <v>-695</v>
      </c>
    </row>
    <row r="42" spans="2:5" x14ac:dyDescent="0.15">
      <c r="C42" s="43"/>
      <c r="D42" s="43"/>
      <c r="E42" s="44"/>
    </row>
    <row r="43" spans="2:5" ht="14.25" thickBot="1" x14ac:dyDescent="0.2"/>
    <row r="44" spans="2:5" ht="14.25" thickBot="1" x14ac:dyDescent="0.2">
      <c r="D44" s="45" t="s">
        <v>29</v>
      </c>
      <c r="E44" s="46" t="s">
        <v>30</v>
      </c>
    </row>
    <row r="45" spans="2:5" ht="14.25" thickTop="1" x14ac:dyDescent="0.15">
      <c r="D45" s="47" t="s">
        <v>31</v>
      </c>
      <c r="E45" s="58">
        <v>15788</v>
      </c>
    </row>
    <row r="46" spans="2:5" x14ac:dyDescent="0.15">
      <c r="B46" s="49"/>
      <c r="D46" s="50" t="s">
        <v>32</v>
      </c>
      <c r="E46" s="59">
        <v>57435</v>
      </c>
    </row>
    <row r="47" spans="2:5" x14ac:dyDescent="0.15">
      <c r="D47" s="50" t="s">
        <v>33</v>
      </c>
      <c r="E47" s="51">
        <v>29708</v>
      </c>
    </row>
    <row r="48" spans="2:5" x14ac:dyDescent="0.15">
      <c r="D48" s="52" t="s">
        <v>34</v>
      </c>
      <c r="E48" s="51">
        <v>102931</v>
      </c>
    </row>
    <row r="49" spans="4:5" x14ac:dyDescent="0.15">
      <c r="D49" s="52" t="s">
        <v>35</v>
      </c>
      <c r="E49" s="53">
        <v>0.28860000000000002</v>
      </c>
    </row>
    <row r="50" spans="4:5" ht="14.25" thickBot="1" x14ac:dyDescent="0.2">
      <c r="D50" s="54" t="s">
        <v>36</v>
      </c>
      <c r="E50" s="57">
        <v>46.934213210700001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view="pageBreakPreview" topLeftCell="A34" zoomScale="115" zoomScaleNormal="100" zoomScaleSheetLayoutView="115" workbookViewId="0">
      <selection activeCell="E49" sqref="E49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6" x14ac:dyDescent="0.15">
      <c r="B1" s="79" t="s">
        <v>0</v>
      </c>
      <c r="C1" s="79"/>
      <c r="D1" s="79"/>
      <c r="E1" s="79"/>
      <c r="F1" s="79"/>
    </row>
    <row r="2" spans="2:6" x14ac:dyDescent="0.15">
      <c r="E2" s="87" t="s">
        <v>57</v>
      </c>
      <c r="F2" s="87"/>
    </row>
    <row r="3" spans="2:6" x14ac:dyDescent="0.15">
      <c r="E3" s="61"/>
      <c r="F3" s="61"/>
    </row>
    <row r="4" spans="2:6" x14ac:dyDescent="0.15">
      <c r="E4" s="61"/>
      <c r="F4" s="61"/>
    </row>
    <row r="5" spans="2:6" x14ac:dyDescent="0.15">
      <c r="E5" s="61"/>
      <c r="F5" s="61"/>
    </row>
    <row r="6" spans="2:6" x14ac:dyDescent="0.15">
      <c r="E6" s="61"/>
      <c r="F6" s="61"/>
    </row>
    <row r="7" spans="2:6" ht="14.25" thickBot="1" x14ac:dyDescent="0.2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6" ht="14.25" thickTop="1" x14ac:dyDescent="0.15">
      <c r="B8" s="6" t="s">
        <v>6</v>
      </c>
      <c r="C8" s="7">
        <v>40400</v>
      </c>
      <c r="D8" s="8">
        <f>SUM(E8:F8)</f>
        <v>81329</v>
      </c>
      <c r="E8" s="8">
        <v>38967</v>
      </c>
      <c r="F8" s="9">
        <v>42362</v>
      </c>
    </row>
    <row r="9" spans="2:6" x14ac:dyDescent="0.15">
      <c r="B9" s="10" t="s">
        <v>7</v>
      </c>
      <c r="C9" s="11">
        <v>1609</v>
      </c>
      <c r="D9" s="8">
        <f t="shared" ref="D9:D11" si="0">SUM(E9:F9)</f>
        <v>3014</v>
      </c>
      <c r="E9" s="12">
        <v>1443</v>
      </c>
      <c r="F9" s="13">
        <v>1571</v>
      </c>
    </row>
    <row r="10" spans="2:6" x14ac:dyDescent="0.15">
      <c r="B10" s="10" t="s">
        <v>8</v>
      </c>
      <c r="C10" s="11">
        <v>5892</v>
      </c>
      <c r="D10" s="8">
        <f t="shared" si="0"/>
        <v>12241</v>
      </c>
      <c r="E10" s="12">
        <v>5812</v>
      </c>
      <c r="F10" s="13">
        <v>6429</v>
      </c>
    </row>
    <row r="11" spans="2:6" ht="14.25" thickBot="1" x14ac:dyDescent="0.2">
      <c r="B11" s="10" t="s">
        <v>9</v>
      </c>
      <c r="C11" s="11">
        <v>3039</v>
      </c>
      <c r="D11" s="8">
        <f t="shared" si="0"/>
        <v>6444</v>
      </c>
      <c r="E11" s="12">
        <v>3042</v>
      </c>
      <c r="F11" s="13">
        <v>3402</v>
      </c>
    </row>
    <row r="12" spans="2:6" ht="14.25" thickTop="1" x14ac:dyDescent="0.15">
      <c r="B12" s="14" t="s">
        <v>10</v>
      </c>
      <c r="C12" s="15">
        <v>50940</v>
      </c>
      <c r="D12" s="16">
        <v>103028</v>
      </c>
      <c r="E12" s="16">
        <v>49264</v>
      </c>
      <c r="F12" s="17">
        <v>53764</v>
      </c>
    </row>
    <row r="14" spans="2:6" x14ac:dyDescent="0.15">
      <c r="B14" s="81" t="s">
        <v>11</v>
      </c>
      <c r="C14" s="81"/>
      <c r="D14" s="81"/>
      <c r="E14" s="81"/>
      <c r="F14" s="81"/>
    </row>
    <row r="16" spans="2:6" x14ac:dyDescent="0.15">
      <c r="B16" s="82" t="s">
        <v>1</v>
      </c>
      <c r="C16" s="84" t="s">
        <v>12</v>
      </c>
      <c r="D16" s="85"/>
      <c r="E16" s="85"/>
      <c r="F16" s="86"/>
    </row>
    <row r="17" spans="2:6" ht="14.25" thickBot="1" x14ac:dyDescent="0.2">
      <c r="B17" s="83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 x14ac:dyDescent="0.15">
      <c r="B18" s="6" t="s">
        <v>6</v>
      </c>
      <c r="C18" s="22">
        <v>40400</v>
      </c>
      <c r="D18" s="22">
        <v>40387</v>
      </c>
      <c r="E18" s="23">
        <f>+C18-D18</f>
        <v>13</v>
      </c>
      <c r="F18" s="24">
        <f>+E18/D18</f>
        <v>3.2188575531730507E-4</v>
      </c>
    </row>
    <row r="19" spans="2:6" x14ac:dyDescent="0.15">
      <c r="B19" s="10" t="s">
        <v>7</v>
      </c>
      <c r="C19" s="25">
        <v>1609</v>
      </c>
      <c r="D19" s="25">
        <v>1613</v>
      </c>
      <c r="E19" s="12">
        <f>+C19-D19</f>
        <v>-4</v>
      </c>
      <c r="F19" s="26">
        <f>+E19/D19</f>
        <v>-2.4798512089274642E-3</v>
      </c>
    </row>
    <row r="20" spans="2:6" x14ac:dyDescent="0.15">
      <c r="B20" s="10" t="s">
        <v>8</v>
      </c>
      <c r="C20" s="25">
        <v>5892</v>
      </c>
      <c r="D20" s="25">
        <v>5886</v>
      </c>
      <c r="E20" s="12">
        <f>+C20-D20</f>
        <v>6</v>
      </c>
      <c r="F20" s="26">
        <f>+E20/D20</f>
        <v>1.0193679918450561E-3</v>
      </c>
    </row>
    <row r="21" spans="2:6" ht="14.25" thickBot="1" x14ac:dyDescent="0.2">
      <c r="B21" s="10" t="s">
        <v>9</v>
      </c>
      <c r="C21" s="25">
        <v>3039</v>
      </c>
      <c r="D21" s="25">
        <v>3044</v>
      </c>
      <c r="E21" s="12">
        <f>+C21-D21</f>
        <v>-5</v>
      </c>
      <c r="F21" s="26">
        <f>+E21/D21</f>
        <v>-1.6425755584756898E-3</v>
      </c>
    </row>
    <row r="22" spans="2:6" ht="14.25" thickTop="1" x14ac:dyDescent="0.15">
      <c r="B22" s="14" t="s">
        <v>10</v>
      </c>
      <c r="C22" s="15">
        <v>50940</v>
      </c>
      <c r="D22" s="15">
        <v>50930</v>
      </c>
      <c r="E22" s="27">
        <f>SUM(E18:E21)</f>
        <v>10</v>
      </c>
      <c r="F22" s="28">
        <f>+E22/D22</f>
        <v>1.9634792852935403E-4</v>
      </c>
    </row>
    <row r="23" spans="2:6" x14ac:dyDescent="0.15">
      <c r="C23" s="1" t="s">
        <v>17</v>
      </c>
    </row>
    <row r="25" spans="2:6" x14ac:dyDescent="0.15">
      <c r="B25" s="82" t="s">
        <v>1</v>
      </c>
      <c r="C25" s="84" t="s">
        <v>18</v>
      </c>
      <c r="D25" s="85"/>
      <c r="E25" s="85"/>
      <c r="F25" s="86"/>
    </row>
    <row r="26" spans="2:6" ht="14.25" thickBot="1" x14ac:dyDescent="0.2">
      <c r="B26" s="83"/>
      <c r="C26" s="29" t="s">
        <v>13</v>
      </c>
      <c r="D26" s="30" t="s">
        <v>14</v>
      </c>
      <c r="E26" s="29" t="s">
        <v>15</v>
      </c>
      <c r="F26" s="21" t="s">
        <v>16</v>
      </c>
    </row>
    <row r="27" spans="2:6" ht="14.25" thickTop="1" x14ac:dyDescent="0.15">
      <c r="B27" s="6" t="s">
        <v>6</v>
      </c>
      <c r="C27" s="25">
        <v>81329</v>
      </c>
      <c r="D27" s="25">
        <v>81222</v>
      </c>
      <c r="E27" s="23">
        <f>+C27-D27</f>
        <v>107</v>
      </c>
      <c r="F27" s="24">
        <f>+E27/D27</f>
        <v>1.317377065327128E-3</v>
      </c>
    </row>
    <row r="28" spans="2:6" x14ac:dyDescent="0.15">
      <c r="B28" s="10" t="s">
        <v>7</v>
      </c>
      <c r="C28" s="32">
        <v>3014</v>
      </c>
      <c r="D28" s="32">
        <v>3018</v>
      </c>
      <c r="E28" s="12">
        <f>+C28-D28</f>
        <v>-4</v>
      </c>
      <c r="F28" s="26">
        <f>+E28/D28</f>
        <v>-1.3253810470510272E-3</v>
      </c>
    </row>
    <row r="29" spans="2:6" x14ac:dyDescent="0.15">
      <c r="B29" s="10" t="s">
        <v>8</v>
      </c>
      <c r="C29" s="32">
        <v>12241</v>
      </c>
      <c r="D29" s="32">
        <v>12234</v>
      </c>
      <c r="E29" s="12">
        <f>+C29-D29</f>
        <v>7</v>
      </c>
      <c r="F29" s="26">
        <f>+E29/D29</f>
        <v>5.7217590322053294E-4</v>
      </c>
    </row>
    <row r="30" spans="2:6" ht="14.25" thickBot="1" x14ac:dyDescent="0.2">
      <c r="B30" s="10" t="s">
        <v>9</v>
      </c>
      <c r="C30" s="34">
        <v>6444</v>
      </c>
      <c r="D30" s="34">
        <v>6457</v>
      </c>
      <c r="E30" s="12">
        <f>+C30-D30</f>
        <v>-13</v>
      </c>
      <c r="F30" s="26">
        <f>+E30/D30</f>
        <v>-2.0133188787362553E-3</v>
      </c>
    </row>
    <row r="31" spans="2:6" ht="14.25" thickTop="1" x14ac:dyDescent="0.15">
      <c r="B31" s="14" t="s">
        <v>10</v>
      </c>
      <c r="C31" s="36">
        <v>103028</v>
      </c>
      <c r="D31" s="36">
        <v>102931</v>
      </c>
      <c r="E31" s="27">
        <f>SUM(E27:E30)</f>
        <v>97</v>
      </c>
      <c r="F31" s="28">
        <f>+E31/D31</f>
        <v>9.4237887516880245E-4</v>
      </c>
    </row>
    <row r="32" spans="2:6" x14ac:dyDescent="0.15">
      <c r="C32" s="1" t="s">
        <v>19</v>
      </c>
    </row>
    <row r="33" spans="2:5" ht="14.25" thickBot="1" x14ac:dyDescent="0.2"/>
    <row r="34" spans="2:5" ht="14.25" thickBot="1" x14ac:dyDescent="0.2">
      <c r="C34" s="74" t="s">
        <v>20</v>
      </c>
      <c r="D34" s="75"/>
      <c r="E34" s="76"/>
    </row>
    <row r="35" spans="2:5" ht="14.25" thickBot="1" x14ac:dyDescent="0.2">
      <c r="C35" s="38" t="s">
        <v>21</v>
      </c>
      <c r="D35" s="38" t="s">
        <v>22</v>
      </c>
      <c r="E35" s="38" t="s">
        <v>23</v>
      </c>
    </row>
    <row r="36" spans="2:5" ht="14.25" thickBot="1" x14ac:dyDescent="0.2">
      <c r="C36" s="39">
        <v>87</v>
      </c>
      <c r="D36" s="39">
        <v>92</v>
      </c>
      <c r="E36" s="40">
        <f>C36-D36</f>
        <v>-5</v>
      </c>
    </row>
    <row r="37" spans="2:5" ht="14.25" thickBot="1" x14ac:dyDescent="0.2">
      <c r="C37" s="74" t="s">
        <v>24</v>
      </c>
      <c r="D37" s="75"/>
      <c r="E37" s="76"/>
    </row>
    <row r="38" spans="2:5" ht="14.25" thickBot="1" x14ac:dyDescent="0.2">
      <c r="C38" s="38" t="s">
        <v>25</v>
      </c>
      <c r="D38" s="38" t="s">
        <v>26</v>
      </c>
      <c r="E38" s="38" t="s">
        <v>23</v>
      </c>
    </row>
    <row r="39" spans="2:5" ht="14.25" thickBot="1" x14ac:dyDescent="0.2">
      <c r="C39" s="39">
        <v>307</v>
      </c>
      <c r="D39" s="41">
        <v>205</v>
      </c>
      <c r="E39" s="40">
        <f>C39-D39</f>
        <v>102</v>
      </c>
    </row>
    <row r="40" spans="2:5" ht="14.25" thickBot="1" x14ac:dyDescent="0.2">
      <c r="C40" s="77" t="s">
        <v>27</v>
      </c>
      <c r="D40" s="78"/>
      <c r="E40" s="42">
        <v>97</v>
      </c>
    </row>
    <row r="41" spans="2:5" ht="14.25" thickBot="1" x14ac:dyDescent="0.2">
      <c r="C41" s="77" t="s">
        <v>28</v>
      </c>
      <c r="D41" s="78"/>
      <c r="E41" s="42">
        <v>-593</v>
      </c>
    </row>
    <row r="42" spans="2:5" x14ac:dyDescent="0.15">
      <c r="C42" s="43"/>
      <c r="D42" s="43"/>
      <c r="E42" s="44"/>
    </row>
    <row r="43" spans="2:5" ht="14.25" thickBot="1" x14ac:dyDescent="0.2"/>
    <row r="44" spans="2:5" ht="14.25" thickBot="1" x14ac:dyDescent="0.2">
      <c r="D44" s="45" t="s">
        <v>29</v>
      </c>
      <c r="E44" s="46" t="s">
        <v>30</v>
      </c>
    </row>
    <row r="45" spans="2:5" ht="14.25" thickTop="1" x14ac:dyDescent="0.15">
      <c r="D45" s="47" t="s">
        <v>31</v>
      </c>
      <c r="E45" s="58">
        <v>15800</v>
      </c>
    </row>
    <row r="46" spans="2:5" x14ac:dyDescent="0.15">
      <c r="B46" s="49"/>
      <c r="D46" s="50" t="s">
        <v>32</v>
      </c>
      <c r="E46" s="59">
        <v>57509</v>
      </c>
    </row>
    <row r="47" spans="2:5" x14ac:dyDescent="0.15">
      <c r="D47" s="50" t="s">
        <v>33</v>
      </c>
      <c r="E47" s="51">
        <v>29719</v>
      </c>
    </row>
    <row r="48" spans="2:5" x14ac:dyDescent="0.15">
      <c r="D48" s="52" t="s">
        <v>34</v>
      </c>
      <c r="E48" s="51">
        <v>103028</v>
      </c>
    </row>
    <row r="49" spans="4:5" x14ac:dyDescent="0.15">
      <c r="D49" s="52" t="s">
        <v>35</v>
      </c>
      <c r="E49" s="53">
        <v>0.28849999999999998</v>
      </c>
    </row>
    <row r="50" spans="4:5" ht="14.25" thickBot="1" x14ac:dyDescent="0.2">
      <c r="D50" s="54" t="s">
        <v>36</v>
      </c>
      <c r="E50" s="57">
        <v>46.909461505610103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9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view="pageBreakPreview" topLeftCell="A31" zoomScale="115" zoomScaleNormal="100" zoomScaleSheetLayoutView="115" workbookViewId="0">
      <selection activeCell="E50" sqref="E50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6" x14ac:dyDescent="0.15">
      <c r="B1" s="79" t="s">
        <v>0</v>
      </c>
      <c r="C1" s="79"/>
      <c r="D1" s="79"/>
      <c r="E1" s="79"/>
      <c r="F1" s="79"/>
    </row>
    <row r="2" spans="2:6" x14ac:dyDescent="0.15">
      <c r="E2" s="87" t="s">
        <v>58</v>
      </c>
      <c r="F2" s="87"/>
    </row>
    <row r="3" spans="2:6" x14ac:dyDescent="0.15">
      <c r="E3" s="62"/>
      <c r="F3" s="62"/>
    </row>
    <row r="4" spans="2:6" x14ac:dyDescent="0.15">
      <c r="E4" s="62"/>
      <c r="F4" s="62"/>
    </row>
    <row r="5" spans="2:6" x14ac:dyDescent="0.15">
      <c r="E5" s="62"/>
      <c r="F5" s="62"/>
    </row>
    <row r="6" spans="2:6" x14ac:dyDescent="0.15">
      <c r="E6" s="62"/>
      <c r="F6" s="62"/>
    </row>
    <row r="7" spans="2:6" ht="14.25" thickBot="1" x14ac:dyDescent="0.2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6" ht="14.25" thickTop="1" x14ac:dyDescent="0.15">
      <c r="B8" s="6" t="s">
        <v>6</v>
      </c>
      <c r="C8" s="7">
        <v>40374</v>
      </c>
      <c r="D8" s="8">
        <v>81311</v>
      </c>
      <c r="E8" s="8">
        <v>38947</v>
      </c>
      <c r="F8" s="9">
        <v>42364</v>
      </c>
    </row>
    <row r="9" spans="2:6" x14ac:dyDescent="0.15">
      <c r="B9" s="10" t="s">
        <v>7</v>
      </c>
      <c r="C9" s="11">
        <v>1607</v>
      </c>
      <c r="D9" s="8">
        <v>3010</v>
      </c>
      <c r="E9" s="12">
        <v>1441</v>
      </c>
      <c r="F9" s="13">
        <v>1569</v>
      </c>
    </row>
    <row r="10" spans="2:6" x14ac:dyDescent="0.15">
      <c r="B10" s="10" t="s">
        <v>8</v>
      </c>
      <c r="C10" s="11">
        <v>5891</v>
      </c>
      <c r="D10" s="8">
        <v>12243</v>
      </c>
      <c r="E10" s="12">
        <v>5810</v>
      </c>
      <c r="F10" s="13">
        <v>6433</v>
      </c>
    </row>
    <row r="11" spans="2:6" ht="14.25" thickBot="1" x14ac:dyDescent="0.2">
      <c r="B11" s="10" t="s">
        <v>9</v>
      </c>
      <c r="C11" s="11">
        <v>3029</v>
      </c>
      <c r="D11" s="8">
        <v>6426</v>
      </c>
      <c r="E11" s="12">
        <v>3038</v>
      </c>
      <c r="F11" s="13">
        <v>3388</v>
      </c>
    </row>
    <row r="12" spans="2:6" ht="14.25" thickTop="1" x14ac:dyDescent="0.15">
      <c r="B12" s="14" t="s">
        <v>10</v>
      </c>
      <c r="C12" s="15">
        <v>50901</v>
      </c>
      <c r="D12" s="16">
        <v>102990</v>
      </c>
      <c r="E12" s="16">
        <v>49236</v>
      </c>
      <c r="F12" s="17">
        <v>53754</v>
      </c>
    </row>
    <row r="14" spans="2:6" x14ac:dyDescent="0.15">
      <c r="B14" s="81" t="s">
        <v>11</v>
      </c>
      <c r="C14" s="81"/>
      <c r="D14" s="81"/>
      <c r="E14" s="81"/>
      <c r="F14" s="81"/>
    </row>
    <row r="16" spans="2:6" x14ac:dyDescent="0.15">
      <c r="B16" s="82" t="s">
        <v>1</v>
      </c>
      <c r="C16" s="84" t="s">
        <v>12</v>
      </c>
      <c r="D16" s="85"/>
      <c r="E16" s="85"/>
      <c r="F16" s="86"/>
    </row>
    <row r="17" spans="2:6" ht="14.25" thickBot="1" x14ac:dyDescent="0.2">
      <c r="B17" s="83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 x14ac:dyDescent="0.15">
      <c r="B18" s="6" t="s">
        <v>6</v>
      </c>
      <c r="C18" s="22">
        <v>40374</v>
      </c>
      <c r="D18" s="22">
        <v>40400</v>
      </c>
      <c r="E18" s="23">
        <f>+C18-D18</f>
        <v>-26</v>
      </c>
      <c r="F18" s="24">
        <f>+E18/D18</f>
        <v>-6.4356435643564359E-4</v>
      </c>
    </row>
    <row r="19" spans="2:6" x14ac:dyDescent="0.15">
      <c r="B19" s="10" t="s">
        <v>7</v>
      </c>
      <c r="C19" s="25">
        <v>1607</v>
      </c>
      <c r="D19" s="25">
        <v>1609</v>
      </c>
      <c r="E19" s="12">
        <f>+C19-D19</f>
        <v>-2</v>
      </c>
      <c r="F19" s="26">
        <f>+E19/D19</f>
        <v>-1.243008079552517E-3</v>
      </c>
    </row>
    <row r="20" spans="2:6" x14ac:dyDescent="0.15">
      <c r="B20" s="10" t="s">
        <v>8</v>
      </c>
      <c r="C20" s="25">
        <v>5891</v>
      </c>
      <c r="D20" s="25">
        <v>5892</v>
      </c>
      <c r="E20" s="12">
        <f>+C20-D20</f>
        <v>-1</v>
      </c>
      <c r="F20" s="26">
        <f>+E20/D20</f>
        <v>-1.6972165648336727E-4</v>
      </c>
    </row>
    <row r="21" spans="2:6" ht="14.25" thickBot="1" x14ac:dyDescent="0.2">
      <c r="B21" s="10" t="s">
        <v>9</v>
      </c>
      <c r="C21" s="25">
        <v>3029</v>
      </c>
      <c r="D21" s="25">
        <v>3039</v>
      </c>
      <c r="E21" s="12">
        <f>+C21-D21</f>
        <v>-10</v>
      </c>
      <c r="F21" s="26">
        <f>+E21/D21</f>
        <v>-3.290556103981573E-3</v>
      </c>
    </row>
    <row r="22" spans="2:6" ht="14.25" thickTop="1" x14ac:dyDescent="0.15">
      <c r="B22" s="14" t="s">
        <v>10</v>
      </c>
      <c r="C22" s="15">
        <v>50901</v>
      </c>
      <c r="D22" s="15">
        <v>50940</v>
      </c>
      <c r="E22" s="27">
        <f>SUM(E18:E21)</f>
        <v>-39</v>
      </c>
      <c r="F22" s="28">
        <f>+E22/D22</f>
        <v>-7.6560659599528855E-4</v>
      </c>
    </row>
    <row r="23" spans="2:6" x14ac:dyDescent="0.15">
      <c r="C23" s="1" t="s">
        <v>17</v>
      </c>
    </row>
    <row r="25" spans="2:6" x14ac:dyDescent="0.15">
      <c r="B25" s="82" t="s">
        <v>1</v>
      </c>
      <c r="C25" s="84" t="s">
        <v>18</v>
      </c>
      <c r="D25" s="85"/>
      <c r="E25" s="85"/>
      <c r="F25" s="86"/>
    </row>
    <row r="26" spans="2:6" ht="14.25" thickBot="1" x14ac:dyDescent="0.2">
      <c r="B26" s="83"/>
      <c r="C26" s="29" t="s">
        <v>13</v>
      </c>
      <c r="D26" s="30" t="s">
        <v>14</v>
      </c>
      <c r="E26" s="29" t="s">
        <v>15</v>
      </c>
      <c r="F26" s="21" t="s">
        <v>16</v>
      </c>
    </row>
    <row r="27" spans="2:6" ht="14.25" thickTop="1" x14ac:dyDescent="0.15">
      <c r="B27" s="6" t="s">
        <v>6</v>
      </c>
      <c r="C27" s="25">
        <v>81311</v>
      </c>
      <c r="D27" s="25">
        <v>81329</v>
      </c>
      <c r="E27" s="23">
        <f>+C27-D27</f>
        <v>-18</v>
      </c>
      <c r="F27" s="24">
        <f>+E27/D27</f>
        <v>-2.2132326722325369E-4</v>
      </c>
    </row>
    <row r="28" spans="2:6" x14ac:dyDescent="0.15">
      <c r="B28" s="10" t="s">
        <v>7</v>
      </c>
      <c r="C28" s="32">
        <v>3010</v>
      </c>
      <c r="D28" s="32">
        <v>3014</v>
      </c>
      <c r="E28" s="12">
        <f>+C28-D28</f>
        <v>-4</v>
      </c>
      <c r="F28" s="26">
        <f>+E28/D28</f>
        <v>-1.3271400132714001E-3</v>
      </c>
    </row>
    <row r="29" spans="2:6" x14ac:dyDescent="0.15">
      <c r="B29" s="10" t="s">
        <v>8</v>
      </c>
      <c r="C29" s="32">
        <v>12243</v>
      </c>
      <c r="D29" s="32">
        <v>12241</v>
      </c>
      <c r="E29" s="12">
        <f>+C29-D29</f>
        <v>2</v>
      </c>
      <c r="F29" s="26">
        <f>+E29/D29</f>
        <v>1.6338534433461317E-4</v>
      </c>
    </row>
    <row r="30" spans="2:6" ht="14.25" thickBot="1" x14ac:dyDescent="0.2">
      <c r="B30" s="10" t="s">
        <v>9</v>
      </c>
      <c r="C30" s="34">
        <v>6426</v>
      </c>
      <c r="D30" s="34">
        <v>6444</v>
      </c>
      <c r="E30" s="12">
        <f>+C30-D30</f>
        <v>-18</v>
      </c>
      <c r="F30" s="26">
        <f>+E30/D30</f>
        <v>-2.7932960893854749E-3</v>
      </c>
    </row>
    <row r="31" spans="2:6" ht="14.25" thickTop="1" x14ac:dyDescent="0.15">
      <c r="B31" s="14" t="s">
        <v>10</v>
      </c>
      <c r="C31" s="36">
        <v>102990</v>
      </c>
      <c r="D31" s="36">
        <v>103028</v>
      </c>
      <c r="E31" s="27">
        <f>SUM(E27:E30)</f>
        <v>-38</v>
      </c>
      <c r="F31" s="28">
        <f>+E31/D31</f>
        <v>-3.6883177388671043E-4</v>
      </c>
    </row>
    <row r="32" spans="2:6" x14ac:dyDescent="0.15">
      <c r="C32" s="1" t="s">
        <v>19</v>
      </c>
    </row>
    <row r="33" spans="2:5" ht="14.25" thickBot="1" x14ac:dyDescent="0.2"/>
    <row r="34" spans="2:5" ht="14.25" thickBot="1" x14ac:dyDescent="0.2">
      <c r="C34" s="74" t="s">
        <v>20</v>
      </c>
      <c r="D34" s="75"/>
      <c r="E34" s="76"/>
    </row>
    <row r="35" spans="2:5" ht="14.25" thickBot="1" x14ac:dyDescent="0.2">
      <c r="C35" s="38" t="s">
        <v>21</v>
      </c>
      <c r="D35" s="38" t="s">
        <v>22</v>
      </c>
      <c r="E35" s="38" t="s">
        <v>23</v>
      </c>
    </row>
    <row r="36" spans="2:5" ht="14.25" thickBot="1" x14ac:dyDescent="0.2">
      <c r="C36" s="39">
        <v>83</v>
      </c>
      <c r="D36" s="39">
        <v>91</v>
      </c>
      <c r="E36" s="40">
        <f>C36-D36</f>
        <v>-8</v>
      </c>
    </row>
    <row r="37" spans="2:5" ht="14.25" thickBot="1" x14ac:dyDescent="0.2">
      <c r="C37" s="74" t="s">
        <v>24</v>
      </c>
      <c r="D37" s="75"/>
      <c r="E37" s="76"/>
    </row>
    <row r="38" spans="2:5" ht="14.25" thickBot="1" x14ac:dyDescent="0.2">
      <c r="C38" s="38" t="s">
        <v>25</v>
      </c>
      <c r="D38" s="38" t="s">
        <v>26</v>
      </c>
      <c r="E38" s="38" t="s">
        <v>23</v>
      </c>
    </row>
    <row r="39" spans="2:5" ht="14.25" thickBot="1" x14ac:dyDescent="0.2">
      <c r="C39" s="39">
        <v>221</v>
      </c>
      <c r="D39" s="41">
        <v>251</v>
      </c>
      <c r="E39" s="40">
        <f>C39-D39</f>
        <v>-30</v>
      </c>
    </row>
    <row r="40" spans="2:5" ht="14.25" thickBot="1" x14ac:dyDescent="0.2">
      <c r="C40" s="77" t="s">
        <v>27</v>
      </c>
      <c r="D40" s="78"/>
      <c r="E40" s="42">
        <v>-38</v>
      </c>
    </row>
    <row r="41" spans="2:5" ht="14.25" thickBot="1" x14ac:dyDescent="0.2">
      <c r="C41" s="77" t="s">
        <v>28</v>
      </c>
      <c r="D41" s="78"/>
      <c r="E41" s="42">
        <v>-655</v>
      </c>
    </row>
    <row r="42" spans="2:5" x14ac:dyDescent="0.15">
      <c r="C42" s="43"/>
      <c r="D42" s="43"/>
      <c r="E42" s="44"/>
    </row>
    <row r="43" spans="2:5" ht="14.25" thickBot="1" x14ac:dyDescent="0.2"/>
    <row r="44" spans="2:5" ht="14.25" thickBot="1" x14ac:dyDescent="0.2">
      <c r="D44" s="45" t="s">
        <v>29</v>
      </c>
      <c r="E44" s="46" t="s">
        <v>30</v>
      </c>
    </row>
    <row r="45" spans="2:5" ht="14.25" thickTop="1" x14ac:dyDescent="0.15">
      <c r="D45" s="47" t="s">
        <v>31</v>
      </c>
      <c r="E45" s="58">
        <v>15796</v>
      </c>
    </row>
    <row r="46" spans="2:5" x14ac:dyDescent="0.15">
      <c r="B46" s="49"/>
      <c r="D46" s="50" t="s">
        <v>32</v>
      </c>
      <c r="E46" s="59">
        <v>57441</v>
      </c>
    </row>
    <row r="47" spans="2:5" x14ac:dyDescent="0.15">
      <c r="D47" s="50" t="s">
        <v>33</v>
      </c>
      <c r="E47" s="51">
        <v>29753</v>
      </c>
    </row>
    <row r="48" spans="2:5" x14ac:dyDescent="0.15">
      <c r="D48" s="52" t="s">
        <v>34</v>
      </c>
      <c r="E48" s="51">
        <v>102990</v>
      </c>
    </row>
    <row r="49" spans="4:5" x14ac:dyDescent="0.15">
      <c r="D49" s="52" t="s">
        <v>35</v>
      </c>
      <c r="E49" s="53">
        <v>0.28889999999999999</v>
      </c>
    </row>
    <row r="50" spans="4:5" ht="14.25" thickBot="1" x14ac:dyDescent="0.2">
      <c r="D50" s="54" t="s">
        <v>36</v>
      </c>
      <c r="E50" s="57">
        <v>46.911709874700001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view="pageBreakPreview" topLeftCell="A31" zoomScale="115" zoomScaleNormal="100" zoomScaleSheetLayoutView="115" workbookViewId="0">
      <selection activeCell="E50" sqref="E50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6" x14ac:dyDescent="0.15">
      <c r="B1" s="79" t="s">
        <v>0</v>
      </c>
      <c r="C1" s="79"/>
      <c r="D1" s="79"/>
      <c r="E1" s="79"/>
      <c r="F1" s="79"/>
    </row>
    <row r="2" spans="2:6" x14ac:dyDescent="0.15">
      <c r="E2" s="87" t="s">
        <v>59</v>
      </c>
      <c r="F2" s="87"/>
    </row>
    <row r="3" spans="2:6" x14ac:dyDescent="0.15">
      <c r="E3" s="63"/>
      <c r="F3" s="63"/>
    </row>
    <row r="4" spans="2:6" x14ac:dyDescent="0.15">
      <c r="E4" s="63"/>
      <c r="F4" s="63"/>
    </row>
    <row r="5" spans="2:6" x14ac:dyDescent="0.15">
      <c r="E5" s="63"/>
      <c r="F5" s="63"/>
    </row>
    <row r="6" spans="2:6" x14ac:dyDescent="0.15">
      <c r="E6" s="63"/>
      <c r="F6" s="63"/>
    </row>
    <row r="7" spans="2:6" ht="14.25" thickBot="1" x14ac:dyDescent="0.2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6" ht="14.25" thickTop="1" x14ac:dyDescent="0.15">
      <c r="B8" s="6" t="s">
        <v>6</v>
      </c>
      <c r="C8" s="7">
        <v>40413</v>
      </c>
      <c r="D8" s="8">
        <v>81362</v>
      </c>
      <c r="E8" s="8">
        <v>38977</v>
      </c>
      <c r="F8" s="9">
        <v>42385</v>
      </c>
    </row>
    <row r="9" spans="2:6" x14ac:dyDescent="0.15">
      <c r="B9" s="10" t="s">
        <v>7</v>
      </c>
      <c r="C9" s="11">
        <v>1609</v>
      </c>
      <c r="D9" s="8">
        <v>3011</v>
      </c>
      <c r="E9" s="12">
        <v>1443</v>
      </c>
      <c r="F9" s="13">
        <v>1568</v>
      </c>
    </row>
    <row r="10" spans="2:6" x14ac:dyDescent="0.15">
      <c r="B10" s="10" t="s">
        <v>8</v>
      </c>
      <c r="C10" s="11">
        <v>5888</v>
      </c>
      <c r="D10" s="8">
        <v>12238</v>
      </c>
      <c r="E10" s="12">
        <v>5815</v>
      </c>
      <c r="F10" s="13">
        <v>6423</v>
      </c>
    </row>
    <row r="11" spans="2:6" ht="14.25" thickBot="1" x14ac:dyDescent="0.2">
      <c r="B11" s="10" t="s">
        <v>9</v>
      </c>
      <c r="C11" s="11">
        <v>3031</v>
      </c>
      <c r="D11" s="8">
        <v>6425</v>
      </c>
      <c r="E11" s="12">
        <v>3032</v>
      </c>
      <c r="F11" s="13">
        <v>3393</v>
      </c>
    </row>
    <row r="12" spans="2:6" ht="14.25" thickTop="1" x14ac:dyDescent="0.15">
      <c r="B12" s="14" t="s">
        <v>10</v>
      </c>
      <c r="C12" s="15">
        <v>50491</v>
      </c>
      <c r="D12" s="16">
        <v>103036</v>
      </c>
      <c r="E12" s="16">
        <v>49267</v>
      </c>
      <c r="F12" s="17">
        <v>53769</v>
      </c>
    </row>
    <row r="14" spans="2:6" x14ac:dyDescent="0.15">
      <c r="B14" s="81" t="s">
        <v>11</v>
      </c>
      <c r="C14" s="81"/>
      <c r="D14" s="81"/>
      <c r="E14" s="81"/>
      <c r="F14" s="81"/>
    </row>
    <row r="16" spans="2:6" x14ac:dyDescent="0.15">
      <c r="B16" s="82" t="s">
        <v>1</v>
      </c>
      <c r="C16" s="84" t="s">
        <v>12</v>
      </c>
      <c r="D16" s="85"/>
      <c r="E16" s="85"/>
      <c r="F16" s="86"/>
    </row>
    <row r="17" spans="2:6" ht="14.25" thickBot="1" x14ac:dyDescent="0.2">
      <c r="B17" s="83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 x14ac:dyDescent="0.15">
      <c r="B18" s="6" t="s">
        <v>6</v>
      </c>
      <c r="C18" s="22">
        <v>40413</v>
      </c>
      <c r="D18" s="22">
        <v>40374</v>
      </c>
      <c r="E18" s="23">
        <f>+C18-D18</f>
        <v>39</v>
      </c>
      <c r="F18" s="24">
        <f>+E18/D18</f>
        <v>9.6596819735473324E-4</v>
      </c>
    </row>
    <row r="19" spans="2:6" x14ac:dyDescent="0.15">
      <c r="B19" s="10" t="s">
        <v>7</v>
      </c>
      <c r="C19" s="25">
        <v>1609</v>
      </c>
      <c r="D19" s="25">
        <v>1607</v>
      </c>
      <c r="E19" s="12">
        <f>+C19-D19</f>
        <v>2</v>
      </c>
      <c r="F19" s="26">
        <f>+E19/D19</f>
        <v>1.2445550715619166E-3</v>
      </c>
    </row>
    <row r="20" spans="2:6" x14ac:dyDescent="0.15">
      <c r="B20" s="10" t="s">
        <v>8</v>
      </c>
      <c r="C20" s="25">
        <v>5888</v>
      </c>
      <c r="D20" s="25">
        <v>5891</v>
      </c>
      <c r="E20" s="12">
        <f>+C20-D20</f>
        <v>-3</v>
      </c>
      <c r="F20" s="26">
        <f>+E20/D20</f>
        <v>-5.0925140044135125E-4</v>
      </c>
    </row>
    <row r="21" spans="2:6" ht="14.25" thickBot="1" x14ac:dyDescent="0.2">
      <c r="B21" s="10" t="s">
        <v>9</v>
      </c>
      <c r="C21" s="25">
        <v>3031</v>
      </c>
      <c r="D21" s="25">
        <v>3029</v>
      </c>
      <c r="E21" s="12">
        <f>+C21-D21</f>
        <v>2</v>
      </c>
      <c r="F21" s="26">
        <f>+E21/D21</f>
        <v>6.6028392208649722E-4</v>
      </c>
    </row>
    <row r="22" spans="2:6" ht="14.25" thickTop="1" x14ac:dyDescent="0.15">
      <c r="B22" s="14" t="s">
        <v>10</v>
      </c>
      <c r="C22" s="15">
        <v>50941</v>
      </c>
      <c r="D22" s="15">
        <v>50901</v>
      </c>
      <c r="E22" s="27">
        <f>SUM(E18:E21)</f>
        <v>40</v>
      </c>
      <c r="F22" s="28">
        <f>+E22/D22</f>
        <v>7.8583917801221975E-4</v>
      </c>
    </row>
    <row r="23" spans="2:6" x14ac:dyDescent="0.15">
      <c r="C23" s="1" t="s">
        <v>17</v>
      </c>
    </row>
    <row r="25" spans="2:6" x14ac:dyDescent="0.15">
      <c r="B25" s="82" t="s">
        <v>1</v>
      </c>
      <c r="C25" s="84" t="s">
        <v>18</v>
      </c>
      <c r="D25" s="85"/>
      <c r="E25" s="85"/>
      <c r="F25" s="86"/>
    </row>
    <row r="26" spans="2:6" ht="14.25" thickBot="1" x14ac:dyDescent="0.2">
      <c r="B26" s="83"/>
      <c r="C26" s="29" t="s">
        <v>13</v>
      </c>
      <c r="D26" s="30" t="s">
        <v>14</v>
      </c>
      <c r="E26" s="29" t="s">
        <v>15</v>
      </c>
      <c r="F26" s="21" t="s">
        <v>16</v>
      </c>
    </row>
    <row r="27" spans="2:6" ht="14.25" thickTop="1" x14ac:dyDescent="0.15">
      <c r="B27" s="6" t="s">
        <v>6</v>
      </c>
      <c r="C27" s="25">
        <v>81362</v>
      </c>
      <c r="D27" s="25">
        <v>81311</v>
      </c>
      <c r="E27" s="23">
        <f>+C27-D27</f>
        <v>51</v>
      </c>
      <c r="F27" s="24">
        <f>+E27/D27</f>
        <v>6.2722140915743262E-4</v>
      </c>
    </row>
    <row r="28" spans="2:6" x14ac:dyDescent="0.15">
      <c r="B28" s="10" t="s">
        <v>7</v>
      </c>
      <c r="C28" s="32">
        <v>3011</v>
      </c>
      <c r="D28" s="32">
        <v>3010</v>
      </c>
      <c r="E28" s="12">
        <f>+C28-D28</f>
        <v>1</v>
      </c>
      <c r="F28" s="26">
        <f>+E28/D28</f>
        <v>3.3222591362126248E-4</v>
      </c>
    </row>
    <row r="29" spans="2:6" x14ac:dyDescent="0.15">
      <c r="B29" s="10" t="s">
        <v>8</v>
      </c>
      <c r="C29" s="32">
        <v>12238</v>
      </c>
      <c r="D29" s="32">
        <v>12243</v>
      </c>
      <c r="E29" s="12">
        <f>+C29-D29</f>
        <v>-5</v>
      </c>
      <c r="F29" s="26">
        <f>+E29/D29</f>
        <v>-4.0839663481172917E-4</v>
      </c>
    </row>
    <row r="30" spans="2:6" ht="14.25" thickBot="1" x14ac:dyDescent="0.2">
      <c r="B30" s="10" t="s">
        <v>9</v>
      </c>
      <c r="C30" s="34">
        <v>6425</v>
      </c>
      <c r="D30" s="34">
        <v>6426</v>
      </c>
      <c r="E30" s="12">
        <f>+C30-D30</f>
        <v>-1</v>
      </c>
      <c r="F30" s="26">
        <f>+E30/D30</f>
        <v>-1.5561780267662621E-4</v>
      </c>
    </row>
    <row r="31" spans="2:6" ht="14.25" thickTop="1" x14ac:dyDescent="0.15">
      <c r="B31" s="14" t="s">
        <v>10</v>
      </c>
      <c r="C31" s="36">
        <v>103036</v>
      </c>
      <c r="D31" s="36">
        <v>102990</v>
      </c>
      <c r="E31" s="27">
        <f>SUM(E27:E30)</f>
        <v>46</v>
      </c>
      <c r="F31" s="28">
        <f>+E31/D31</f>
        <v>4.4664530536945332E-4</v>
      </c>
    </row>
    <row r="32" spans="2:6" x14ac:dyDescent="0.15">
      <c r="C32" s="1" t="s">
        <v>19</v>
      </c>
    </row>
    <row r="33" spans="2:5" ht="14.25" thickBot="1" x14ac:dyDescent="0.2"/>
    <row r="34" spans="2:5" ht="14.25" thickBot="1" x14ac:dyDescent="0.2">
      <c r="C34" s="74" t="s">
        <v>20</v>
      </c>
      <c r="D34" s="75"/>
      <c r="E34" s="76"/>
    </row>
    <row r="35" spans="2:5" ht="14.25" thickBot="1" x14ac:dyDescent="0.2">
      <c r="C35" s="38" t="s">
        <v>21</v>
      </c>
      <c r="D35" s="38" t="s">
        <v>22</v>
      </c>
      <c r="E35" s="38" t="s">
        <v>23</v>
      </c>
    </row>
    <row r="36" spans="2:5" ht="14.25" thickBot="1" x14ac:dyDescent="0.2">
      <c r="C36" s="39">
        <v>80</v>
      </c>
      <c r="D36" s="39">
        <v>101</v>
      </c>
      <c r="E36" s="40">
        <f>C36-D36</f>
        <v>-21</v>
      </c>
    </row>
    <row r="37" spans="2:5" ht="14.25" thickBot="1" x14ac:dyDescent="0.2">
      <c r="C37" s="74" t="s">
        <v>24</v>
      </c>
      <c r="D37" s="75"/>
      <c r="E37" s="76"/>
    </row>
    <row r="38" spans="2:5" ht="14.25" thickBot="1" x14ac:dyDescent="0.2">
      <c r="C38" s="38" t="s">
        <v>25</v>
      </c>
      <c r="D38" s="38" t="s">
        <v>26</v>
      </c>
      <c r="E38" s="38" t="s">
        <v>23</v>
      </c>
    </row>
    <row r="39" spans="2:5" ht="14.25" thickBot="1" x14ac:dyDescent="0.2">
      <c r="C39" s="39">
        <v>386</v>
      </c>
      <c r="D39" s="41">
        <v>319</v>
      </c>
      <c r="E39" s="40">
        <f>C39-D39</f>
        <v>67</v>
      </c>
    </row>
    <row r="40" spans="2:5" ht="14.25" thickBot="1" x14ac:dyDescent="0.2">
      <c r="C40" s="77" t="s">
        <v>27</v>
      </c>
      <c r="D40" s="78"/>
      <c r="E40" s="42">
        <v>46</v>
      </c>
    </row>
    <row r="41" spans="2:5" ht="14.25" thickBot="1" x14ac:dyDescent="0.2">
      <c r="C41" s="77" t="s">
        <v>28</v>
      </c>
      <c r="D41" s="78"/>
      <c r="E41" s="42">
        <v>-589</v>
      </c>
    </row>
    <row r="42" spans="2:5" x14ac:dyDescent="0.15">
      <c r="C42" s="43"/>
      <c r="D42" s="43"/>
      <c r="E42" s="44"/>
    </row>
    <row r="43" spans="2:5" ht="14.25" thickBot="1" x14ac:dyDescent="0.2"/>
    <row r="44" spans="2:5" ht="14.25" thickBot="1" x14ac:dyDescent="0.2">
      <c r="D44" s="45" t="s">
        <v>29</v>
      </c>
      <c r="E44" s="46" t="s">
        <v>30</v>
      </c>
    </row>
    <row r="45" spans="2:5" ht="14.25" thickTop="1" x14ac:dyDescent="0.15">
      <c r="D45" s="47" t="s">
        <v>31</v>
      </c>
      <c r="E45" s="58">
        <v>15757</v>
      </c>
    </row>
    <row r="46" spans="2:5" x14ac:dyDescent="0.15">
      <c r="B46" s="49"/>
      <c r="D46" s="50" t="s">
        <v>32</v>
      </c>
      <c r="E46" s="59">
        <v>57496</v>
      </c>
    </row>
    <row r="47" spans="2:5" x14ac:dyDescent="0.15">
      <c r="D47" s="50" t="s">
        <v>33</v>
      </c>
      <c r="E47" s="51">
        <v>29783</v>
      </c>
    </row>
    <row r="48" spans="2:5" x14ac:dyDescent="0.15">
      <c r="D48" s="52" t="s">
        <v>34</v>
      </c>
      <c r="E48" s="51">
        <v>103036</v>
      </c>
    </row>
    <row r="49" spans="4:5" x14ac:dyDescent="0.15">
      <c r="D49" s="52" t="s">
        <v>35</v>
      </c>
      <c r="E49" s="53">
        <v>0.28910000000000002</v>
      </c>
    </row>
    <row r="50" spans="4:5" ht="14.25" thickBot="1" x14ac:dyDescent="0.2">
      <c r="D50" s="54" t="s">
        <v>36</v>
      </c>
      <c r="E50" s="57">
        <v>46.918601265577102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9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view="pageBreakPreview" topLeftCell="A37" zoomScale="115" zoomScaleNormal="100" zoomScaleSheetLayoutView="115" workbookViewId="0">
      <selection activeCell="J42" sqref="J42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6" x14ac:dyDescent="0.15">
      <c r="B1" s="79" t="s">
        <v>0</v>
      </c>
      <c r="C1" s="79"/>
      <c r="D1" s="79"/>
      <c r="E1" s="79"/>
      <c r="F1" s="79"/>
    </row>
    <row r="2" spans="2:6" x14ac:dyDescent="0.15">
      <c r="E2" s="87" t="s">
        <v>60</v>
      </c>
      <c r="F2" s="87"/>
    </row>
    <row r="3" spans="2:6" x14ac:dyDescent="0.15">
      <c r="E3" s="64"/>
      <c r="F3" s="64"/>
    </row>
    <row r="4" spans="2:6" x14ac:dyDescent="0.15">
      <c r="E4" s="64"/>
      <c r="F4" s="64"/>
    </row>
    <row r="5" spans="2:6" x14ac:dyDescent="0.15">
      <c r="E5" s="64"/>
      <c r="F5" s="64"/>
    </row>
    <row r="6" spans="2:6" x14ac:dyDescent="0.15">
      <c r="E6" s="64"/>
      <c r="F6" s="64"/>
    </row>
    <row r="7" spans="2:6" ht="14.25" thickBot="1" x14ac:dyDescent="0.2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6" ht="14.25" thickTop="1" x14ac:dyDescent="0.15">
      <c r="B8" s="6" t="s">
        <v>6</v>
      </c>
      <c r="C8" s="7">
        <v>40454</v>
      </c>
      <c r="D8" s="8">
        <v>81418</v>
      </c>
      <c r="E8" s="8">
        <v>38995</v>
      </c>
      <c r="F8" s="9">
        <v>42423</v>
      </c>
    </row>
    <row r="9" spans="2:6" x14ac:dyDescent="0.15">
      <c r="B9" s="10" t="s">
        <v>7</v>
      </c>
      <c r="C9" s="11">
        <v>1610</v>
      </c>
      <c r="D9" s="8">
        <v>3009</v>
      </c>
      <c r="E9" s="12">
        <v>1439</v>
      </c>
      <c r="F9" s="13">
        <v>1570</v>
      </c>
    </row>
    <row r="10" spans="2:6" x14ac:dyDescent="0.15">
      <c r="B10" s="10" t="s">
        <v>8</v>
      </c>
      <c r="C10" s="11">
        <v>5883</v>
      </c>
      <c r="D10" s="8">
        <v>12216</v>
      </c>
      <c r="E10" s="12">
        <v>5797</v>
      </c>
      <c r="F10" s="13">
        <v>6419</v>
      </c>
    </row>
    <row r="11" spans="2:6" ht="14.25" thickBot="1" x14ac:dyDescent="0.2">
      <c r="B11" s="10" t="s">
        <v>9</v>
      </c>
      <c r="C11" s="11">
        <v>3032</v>
      </c>
      <c r="D11" s="8">
        <v>6416</v>
      </c>
      <c r="E11" s="12">
        <v>3025</v>
      </c>
      <c r="F11" s="13">
        <v>3391</v>
      </c>
    </row>
    <row r="12" spans="2:6" ht="14.25" thickTop="1" x14ac:dyDescent="0.15">
      <c r="B12" s="14" t="s">
        <v>10</v>
      </c>
      <c r="C12" s="15">
        <v>50979</v>
      </c>
      <c r="D12" s="16">
        <v>103059</v>
      </c>
      <c r="E12" s="16">
        <v>49256</v>
      </c>
      <c r="F12" s="17">
        <v>53803</v>
      </c>
    </row>
    <row r="14" spans="2:6" x14ac:dyDescent="0.15">
      <c r="B14" s="81" t="s">
        <v>11</v>
      </c>
      <c r="C14" s="81"/>
      <c r="D14" s="81"/>
      <c r="E14" s="81"/>
      <c r="F14" s="81"/>
    </row>
    <row r="16" spans="2:6" x14ac:dyDescent="0.15">
      <c r="B16" s="82" t="s">
        <v>1</v>
      </c>
      <c r="C16" s="84" t="s">
        <v>12</v>
      </c>
      <c r="D16" s="85"/>
      <c r="E16" s="85"/>
      <c r="F16" s="86"/>
    </row>
    <row r="17" spans="2:6" ht="14.25" thickBot="1" x14ac:dyDescent="0.2">
      <c r="B17" s="83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 x14ac:dyDescent="0.15">
      <c r="B18" s="6" t="s">
        <v>6</v>
      </c>
      <c r="C18" s="22">
        <v>40454</v>
      </c>
      <c r="D18" s="22">
        <v>40413</v>
      </c>
      <c r="E18" s="23">
        <f>+C18-D18</f>
        <v>41</v>
      </c>
      <c r="F18" s="24">
        <f>+E18/D18</f>
        <v>1.0145250290748027E-3</v>
      </c>
    </row>
    <row r="19" spans="2:6" x14ac:dyDescent="0.15">
      <c r="B19" s="10" t="s">
        <v>7</v>
      </c>
      <c r="C19" s="25">
        <v>1610</v>
      </c>
      <c r="D19" s="25">
        <v>1609</v>
      </c>
      <c r="E19" s="12">
        <f>+C19-D19</f>
        <v>1</v>
      </c>
      <c r="F19" s="26">
        <f>+E19/D19</f>
        <v>6.215040397762585E-4</v>
      </c>
    </row>
    <row r="20" spans="2:6" x14ac:dyDescent="0.15">
      <c r="B20" s="10" t="s">
        <v>8</v>
      </c>
      <c r="C20" s="25">
        <v>5883</v>
      </c>
      <c r="D20" s="25">
        <v>5888</v>
      </c>
      <c r="E20" s="12">
        <f>+C20-D20</f>
        <v>-5</v>
      </c>
      <c r="F20" s="26">
        <f>+E20/D20</f>
        <v>-8.4918478260869563E-4</v>
      </c>
    </row>
    <row r="21" spans="2:6" ht="14.25" thickBot="1" x14ac:dyDescent="0.2">
      <c r="B21" s="10" t="s">
        <v>9</v>
      </c>
      <c r="C21" s="25">
        <v>3032</v>
      </c>
      <c r="D21" s="25">
        <v>3031</v>
      </c>
      <c r="E21" s="12">
        <f>+C21-D21</f>
        <v>1</v>
      </c>
      <c r="F21" s="26">
        <f>+E21/D21</f>
        <v>3.2992411745298581E-4</v>
      </c>
    </row>
    <row r="22" spans="2:6" ht="14.25" thickTop="1" x14ac:dyDescent="0.15">
      <c r="B22" s="14" t="s">
        <v>10</v>
      </c>
      <c r="C22" s="15">
        <v>50979</v>
      </c>
      <c r="D22" s="15">
        <v>50941</v>
      </c>
      <c r="E22" s="27">
        <f>SUM(E18:E21)</f>
        <v>38</v>
      </c>
      <c r="F22" s="28">
        <f>+E22/D22</f>
        <v>7.4596101372175654E-4</v>
      </c>
    </row>
    <row r="23" spans="2:6" x14ac:dyDescent="0.15">
      <c r="C23" s="1" t="s">
        <v>17</v>
      </c>
    </row>
    <row r="25" spans="2:6" x14ac:dyDescent="0.15">
      <c r="B25" s="82" t="s">
        <v>1</v>
      </c>
      <c r="C25" s="84" t="s">
        <v>18</v>
      </c>
      <c r="D25" s="85"/>
      <c r="E25" s="85"/>
      <c r="F25" s="86"/>
    </row>
    <row r="26" spans="2:6" ht="14.25" thickBot="1" x14ac:dyDescent="0.2">
      <c r="B26" s="83"/>
      <c r="C26" s="29" t="s">
        <v>13</v>
      </c>
      <c r="D26" s="30" t="s">
        <v>14</v>
      </c>
      <c r="E26" s="29" t="s">
        <v>15</v>
      </c>
      <c r="F26" s="21" t="s">
        <v>16</v>
      </c>
    </row>
    <row r="27" spans="2:6" ht="14.25" thickTop="1" x14ac:dyDescent="0.15">
      <c r="B27" s="6" t="s">
        <v>6</v>
      </c>
      <c r="C27" s="25">
        <v>81418</v>
      </c>
      <c r="D27" s="25">
        <v>81362</v>
      </c>
      <c r="E27" s="23">
        <f>+C27-D27</f>
        <v>56</v>
      </c>
      <c r="F27" s="24">
        <f>+E27/D27</f>
        <v>6.8828199896757696E-4</v>
      </c>
    </row>
    <row r="28" spans="2:6" x14ac:dyDescent="0.15">
      <c r="B28" s="10" t="s">
        <v>7</v>
      </c>
      <c r="C28" s="32">
        <v>3009</v>
      </c>
      <c r="D28" s="32">
        <v>3011</v>
      </c>
      <c r="E28" s="12">
        <f>+C28-D28</f>
        <v>-2</v>
      </c>
      <c r="F28" s="26">
        <f>+E28/D28</f>
        <v>-6.6423115244104952E-4</v>
      </c>
    </row>
    <row r="29" spans="2:6" x14ac:dyDescent="0.15">
      <c r="B29" s="10" t="s">
        <v>8</v>
      </c>
      <c r="C29" s="32">
        <v>12216</v>
      </c>
      <c r="D29" s="32">
        <v>12238</v>
      </c>
      <c r="E29" s="12">
        <f>+C29-D29</f>
        <v>-22</v>
      </c>
      <c r="F29" s="26">
        <f>+E29/D29</f>
        <v>-1.7976793593724465E-3</v>
      </c>
    </row>
    <row r="30" spans="2:6" ht="14.25" thickBot="1" x14ac:dyDescent="0.2">
      <c r="B30" s="10" t="s">
        <v>9</v>
      </c>
      <c r="C30" s="34">
        <v>6416</v>
      </c>
      <c r="D30" s="34">
        <v>6425</v>
      </c>
      <c r="E30" s="12">
        <f>+C30-D30</f>
        <v>-9</v>
      </c>
      <c r="F30" s="26">
        <f>+E30/D30</f>
        <v>-1.4007782101167316E-3</v>
      </c>
    </row>
    <row r="31" spans="2:6" ht="14.25" thickTop="1" x14ac:dyDescent="0.15">
      <c r="B31" s="14" t="s">
        <v>10</v>
      </c>
      <c r="C31" s="36">
        <v>103059</v>
      </c>
      <c r="D31" s="36">
        <v>103036</v>
      </c>
      <c r="E31" s="27">
        <f>SUM(E27:E30)</f>
        <v>23</v>
      </c>
      <c r="F31" s="28">
        <f>+E31/D31</f>
        <v>2.2322295120152179E-4</v>
      </c>
    </row>
    <row r="32" spans="2:6" x14ac:dyDescent="0.15">
      <c r="C32" s="1" t="s">
        <v>19</v>
      </c>
    </row>
    <row r="33" spans="2:5" ht="14.25" thickBot="1" x14ac:dyDescent="0.2"/>
    <row r="34" spans="2:5" ht="14.25" thickBot="1" x14ac:dyDescent="0.2">
      <c r="C34" s="74" t="s">
        <v>20</v>
      </c>
      <c r="D34" s="75"/>
      <c r="E34" s="76"/>
    </row>
    <row r="35" spans="2:5" ht="14.25" thickBot="1" x14ac:dyDescent="0.2">
      <c r="C35" s="38" t="s">
        <v>21</v>
      </c>
      <c r="D35" s="38" t="s">
        <v>22</v>
      </c>
      <c r="E35" s="38" t="s">
        <v>23</v>
      </c>
    </row>
    <row r="36" spans="2:5" ht="14.25" thickBot="1" x14ac:dyDescent="0.2">
      <c r="C36" s="39">
        <v>79</v>
      </c>
      <c r="D36" s="39">
        <v>116</v>
      </c>
      <c r="E36" s="40">
        <f>C36-D36</f>
        <v>-37</v>
      </c>
    </row>
    <row r="37" spans="2:5" ht="14.25" thickBot="1" x14ac:dyDescent="0.2">
      <c r="C37" s="74" t="s">
        <v>24</v>
      </c>
      <c r="D37" s="75"/>
      <c r="E37" s="76"/>
    </row>
    <row r="38" spans="2:5" ht="14.25" thickBot="1" x14ac:dyDescent="0.2">
      <c r="C38" s="38" t="s">
        <v>25</v>
      </c>
      <c r="D38" s="38" t="s">
        <v>26</v>
      </c>
      <c r="E38" s="38" t="s">
        <v>23</v>
      </c>
    </row>
    <row r="39" spans="2:5" ht="14.25" thickBot="1" x14ac:dyDescent="0.2">
      <c r="C39" s="39">
        <v>385</v>
      </c>
      <c r="D39" s="41">
        <v>325</v>
      </c>
      <c r="E39" s="40">
        <f>C39-D39</f>
        <v>60</v>
      </c>
    </row>
    <row r="40" spans="2:5" ht="14.25" thickBot="1" x14ac:dyDescent="0.2">
      <c r="C40" s="77" t="s">
        <v>27</v>
      </c>
      <c r="D40" s="78"/>
      <c r="E40" s="42">
        <v>23</v>
      </c>
    </row>
    <row r="41" spans="2:5" ht="14.25" thickBot="1" x14ac:dyDescent="0.2">
      <c r="C41" s="77" t="s">
        <v>28</v>
      </c>
      <c r="D41" s="78"/>
      <c r="E41" s="42">
        <v>-677</v>
      </c>
    </row>
    <row r="42" spans="2:5" x14ac:dyDescent="0.15">
      <c r="C42" s="43"/>
      <c r="D42" s="43"/>
      <c r="E42" s="44"/>
    </row>
    <row r="43" spans="2:5" ht="14.25" thickBot="1" x14ac:dyDescent="0.2"/>
    <row r="44" spans="2:5" ht="14.25" thickBot="1" x14ac:dyDescent="0.2">
      <c r="D44" s="45" t="s">
        <v>29</v>
      </c>
      <c r="E44" s="46" t="s">
        <v>30</v>
      </c>
    </row>
    <row r="45" spans="2:5" ht="14.25" thickTop="1" x14ac:dyDescent="0.15">
      <c r="D45" s="47" t="s">
        <v>31</v>
      </c>
      <c r="E45" s="58">
        <v>15759</v>
      </c>
    </row>
    <row r="46" spans="2:5" x14ac:dyDescent="0.15">
      <c r="B46" s="49"/>
      <c r="D46" s="50" t="s">
        <v>32</v>
      </c>
      <c r="E46" s="59">
        <v>57489</v>
      </c>
    </row>
    <row r="47" spans="2:5" x14ac:dyDescent="0.15">
      <c r="D47" s="50" t="s">
        <v>33</v>
      </c>
      <c r="E47" s="51">
        <v>29811</v>
      </c>
    </row>
    <row r="48" spans="2:5" x14ac:dyDescent="0.15">
      <c r="D48" s="52" t="s">
        <v>34</v>
      </c>
      <c r="E48" s="51">
        <v>103059</v>
      </c>
    </row>
    <row r="49" spans="4:5" x14ac:dyDescent="0.15">
      <c r="D49" s="52" t="s">
        <v>35</v>
      </c>
      <c r="E49" s="53">
        <v>0.2893</v>
      </c>
    </row>
    <row r="50" spans="4:5" ht="14.25" thickBot="1" x14ac:dyDescent="0.2">
      <c r="D50" s="54" t="s">
        <v>36</v>
      </c>
      <c r="E50" s="57">
        <v>46.909415965599997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view="pageBreakPreview" topLeftCell="A25" zoomScale="115" zoomScaleNormal="100" zoomScaleSheetLayoutView="115" workbookViewId="0">
      <selection activeCell="J46" sqref="J45:J46"/>
    </sheetView>
  </sheetViews>
  <sheetFormatPr defaultRowHeight="13.5" x14ac:dyDescent="0.15"/>
  <cols>
    <col min="2" max="2" width="15" style="1" customWidth="1"/>
    <col min="3" max="3" width="9.625" style="1" customWidth="1"/>
    <col min="4" max="6" width="13.5" style="1" customWidth="1"/>
  </cols>
  <sheetData>
    <row r="1" spans="2:6" x14ac:dyDescent="0.15">
      <c r="B1" s="79" t="s">
        <v>0</v>
      </c>
      <c r="C1" s="79"/>
      <c r="D1" s="79"/>
      <c r="E1" s="79"/>
      <c r="F1" s="79"/>
    </row>
    <row r="2" spans="2:6" x14ac:dyDescent="0.15">
      <c r="E2" s="87" t="s">
        <v>61</v>
      </c>
      <c r="F2" s="87"/>
    </row>
    <row r="3" spans="2:6" x14ac:dyDescent="0.15">
      <c r="E3" s="65"/>
      <c r="F3" s="65"/>
    </row>
    <row r="4" spans="2:6" x14ac:dyDescent="0.15">
      <c r="E4" s="65"/>
      <c r="F4" s="65"/>
    </row>
    <row r="5" spans="2:6" x14ac:dyDescent="0.15">
      <c r="E5" s="65"/>
      <c r="F5" s="65"/>
    </row>
    <row r="6" spans="2:6" x14ac:dyDescent="0.15">
      <c r="E6" s="65"/>
      <c r="F6" s="65"/>
    </row>
    <row r="7" spans="2:6" ht="14.25" thickBot="1" x14ac:dyDescent="0.2"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</row>
    <row r="8" spans="2:6" ht="14.25" thickTop="1" x14ac:dyDescent="0.15">
      <c r="B8" s="6" t="s">
        <v>6</v>
      </c>
      <c r="C8" s="7">
        <v>40480</v>
      </c>
      <c r="D8" s="8">
        <v>81442</v>
      </c>
      <c r="E8" s="8">
        <v>39016</v>
      </c>
      <c r="F8" s="9">
        <v>42426</v>
      </c>
    </row>
    <row r="9" spans="2:6" x14ac:dyDescent="0.15">
      <c r="B9" s="10" t="s">
        <v>7</v>
      </c>
      <c r="C9" s="11">
        <v>1602</v>
      </c>
      <c r="D9" s="8">
        <v>2997</v>
      </c>
      <c r="E9" s="12">
        <v>1434</v>
      </c>
      <c r="F9" s="13">
        <v>1563</v>
      </c>
    </row>
    <row r="10" spans="2:6" x14ac:dyDescent="0.15">
      <c r="B10" s="10" t="s">
        <v>8</v>
      </c>
      <c r="C10" s="11">
        <v>5873</v>
      </c>
      <c r="D10" s="8">
        <v>12201</v>
      </c>
      <c r="E10" s="12">
        <v>5788</v>
      </c>
      <c r="F10" s="13">
        <v>6413</v>
      </c>
    </row>
    <row r="11" spans="2:6" ht="14.25" thickBot="1" x14ac:dyDescent="0.2">
      <c r="B11" s="10" t="s">
        <v>9</v>
      </c>
      <c r="C11" s="11">
        <v>3030</v>
      </c>
      <c r="D11" s="8">
        <v>6408</v>
      </c>
      <c r="E11" s="12">
        <v>3027</v>
      </c>
      <c r="F11" s="13">
        <v>3381</v>
      </c>
    </row>
    <row r="12" spans="2:6" ht="14.25" thickTop="1" x14ac:dyDescent="0.15">
      <c r="B12" s="14" t="s">
        <v>10</v>
      </c>
      <c r="C12" s="15">
        <v>50985</v>
      </c>
      <c r="D12" s="16">
        <v>103048</v>
      </c>
      <c r="E12" s="16">
        <v>49265</v>
      </c>
      <c r="F12" s="17">
        <v>53783</v>
      </c>
    </row>
    <row r="14" spans="2:6" x14ac:dyDescent="0.15">
      <c r="B14" s="81" t="s">
        <v>11</v>
      </c>
      <c r="C14" s="81"/>
      <c r="D14" s="81"/>
      <c r="E14" s="81"/>
      <c r="F14" s="81"/>
    </row>
    <row r="16" spans="2:6" x14ac:dyDescent="0.15">
      <c r="B16" s="82" t="s">
        <v>1</v>
      </c>
      <c r="C16" s="84" t="s">
        <v>12</v>
      </c>
      <c r="D16" s="85"/>
      <c r="E16" s="85"/>
      <c r="F16" s="86"/>
    </row>
    <row r="17" spans="2:6" ht="14.25" thickBot="1" x14ac:dyDescent="0.2">
      <c r="B17" s="83"/>
      <c r="C17" s="18" t="s">
        <v>13</v>
      </c>
      <c r="D17" s="19" t="s">
        <v>14</v>
      </c>
      <c r="E17" s="20" t="s">
        <v>15</v>
      </c>
      <c r="F17" s="21" t="s">
        <v>16</v>
      </c>
    </row>
    <row r="18" spans="2:6" ht="14.25" thickTop="1" x14ac:dyDescent="0.15">
      <c r="B18" s="6" t="s">
        <v>6</v>
      </c>
      <c r="C18" s="22">
        <v>40480</v>
      </c>
      <c r="D18" s="23">
        <v>40454</v>
      </c>
      <c r="E18" s="23">
        <f>+C18-D18</f>
        <v>26</v>
      </c>
      <c r="F18" s="24">
        <f>+E18/D18</f>
        <v>6.4270529490285261E-4</v>
      </c>
    </row>
    <row r="19" spans="2:6" x14ac:dyDescent="0.15">
      <c r="B19" s="10" t="s">
        <v>7</v>
      </c>
      <c r="C19" s="25">
        <v>1602</v>
      </c>
      <c r="D19" s="8">
        <v>1610</v>
      </c>
      <c r="E19" s="12">
        <f>+C19-D19</f>
        <v>-8</v>
      </c>
      <c r="F19" s="26">
        <f>+E19/D19</f>
        <v>-4.9689440993788822E-3</v>
      </c>
    </row>
    <row r="20" spans="2:6" x14ac:dyDescent="0.15">
      <c r="B20" s="10" t="s">
        <v>8</v>
      </c>
      <c r="C20" s="25">
        <v>5873</v>
      </c>
      <c r="D20" s="8">
        <v>5883</v>
      </c>
      <c r="E20" s="12">
        <f>+C20-D20</f>
        <v>-10</v>
      </c>
      <c r="F20" s="26">
        <f>+E20/D20</f>
        <v>-1.6998130205677375E-3</v>
      </c>
    </row>
    <row r="21" spans="2:6" ht="14.25" thickBot="1" x14ac:dyDescent="0.2">
      <c r="B21" s="10" t="s">
        <v>9</v>
      </c>
      <c r="C21" s="25">
        <v>3030</v>
      </c>
      <c r="D21" s="8">
        <v>3032</v>
      </c>
      <c r="E21" s="12">
        <f>+C21-D21</f>
        <v>-2</v>
      </c>
      <c r="F21" s="26">
        <f>+E21/D21</f>
        <v>-6.5963060686015829E-4</v>
      </c>
    </row>
    <row r="22" spans="2:6" ht="14.25" thickTop="1" x14ac:dyDescent="0.15">
      <c r="B22" s="14" t="s">
        <v>10</v>
      </c>
      <c r="C22" s="15">
        <v>50985</v>
      </c>
      <c r="D22" s="27">
        <v>50979</v>
      </c>
      <c r="E22" s="27">
        <f>SUM(E18:E21)</f>
        <v>6</v>
      </c>
      <c r="F22" s="28">
        <f>+E22/D22</f>
        <v>1.1769552168539987E-4</v>
      </c>
    </row>
    <row r="23" spans="2:6" x14ac:dyDescent="0.15">
      <c r="C23" s="1" t="s">
        <v>17</v>
      </c>
    </row>
    <row r="25" spans="2:6" x14ac:dyDescent="0.15">
      <c r="B25" s="82" t="s">
        <v>1</v>
      </c>
      <c r="C25" s="84" t="s">
        <v>18</v>
      </c>
      <c r="D25" s="85"/>
      <c r="E25" s="85"/>
      <c r="F25" s="86"/>
    </row>
    <row r="26" spans="2:6" ht="14.25" thickBot="1" x14ac:dyDescent="0.2">
      <c r="B26" s="83"/>
      <c r="C26" s="29" t="s">
        <v>13</v>
      </c>
      <c r="D26" s="30" t="s">
        <v>14</v>
      </c>
      <c r="E26" s="29" t="s">
        <v>15</v>
      </c>
      <c r="F26" s="21" t="s">
        <v>16</v>
      </c>
    </row>
    <row r="27" spans="2:6" ht="14.25" thickTop="1" x14ac:dyDescent="0.15">
      <c r="B27" s="6" t="s">
        <v>6</v>
      </c>
      <c r="C27" s="25">
        <v>81442</v>
      </c>
      <c r="D27" s="23">
        <v>81418</v>
      </c>
      <c r="E27" s="23">
        <f>+C27-D27</f>
        <v>24</v>
      </c>
      <c r="F27" s="24">
        <f>+E27/D27</f>
        <v>2.947751111547815E-4</v>
      </c>
    </row>
    <row r="28" spans="2:6" x14ac:dyDescent="0.15">
      <c r="B28" s="10" t="s">
        <v>7</v>
      </c>
      <c r="C28" s="32">
        <v>2997</v>
      </c>
      <c r="D28" s="12">
        <v>3009</v>
      </c>
      <c r="E28" s="12">
        <f>+C28-D28</f>
        <v>-12</v>
      </c>
      <c r="F28" s="26">
        <f>+E28/D28</f>
        <v>-3.9880358923230306E-3</v>
      </c>
    </row>
    <row r="29" spans="2:6" x14ac:dyDescent="0.15">
      <c r="B29" s="10" t="s">
        <v>8</v>
      </c>
      <c r="C29" s="32">
        <v>12201</v>
      </c>
      <c r="D29" s="12">
        <v>12216</v>
      </c>
      <c r="E29" s="12">
        <f>+C29-D29</f>
        <v>-15</v>
      </c>
      <c r="F29" s="26">
        <f>+E29/D29</f>
        <v>-1.2278978388998035E-3</v>
      </c>
    </row>
    <row r="30" spans="2:6" ht="14.25" thickBot="1" x14ac:dyDescent="0.2">
      <c r="B30" s="10" t="s">
        <v>9</v>
      </c>
      <c r="C30" s="34">
        <v>6408</v>
      </c>
      <c r="D30" s="66">
        <v>6416</v>
      </c>
      <c r="E30" s="12">
        <f>+C30-D30</f>
        <v>-8</v>
      </c>
      <c r="F30" s="26">
        <f>+E30/D30</f>
        <v>-1.2468827930174563E-3</v>
      </c>
    </row>
    <row r="31" spans="2:6" ht="14.25" thickTop="1" x14ac:dyDescent="0.15">
      <c r="B31" s="14" t="s">
        <v>10</v>
      </c>
      <c r="C31" s="15">
        <v>103048</v>
      </c>
      <c r="D31" s="27">
        <v>103059</v>
      </c>
      <c r="E31" s="27">
        <f>SUM(E27:E30)</f>
        <v>-11</v>
      </c>
      <c r="F31" s="28">
        <f>+E31/D31</f>
        <v>-1.0673497705197993E-4</v>
      </c>
    </row>
    <row r="32" spans="2:6" x14ac:dyDescent="0.15">
      <c r="C32" s="1" t="s">
        <v>19</v>
      </c>
    </row>
    <row r="33" spans="2:5" ht="14.25" thickBot="1" x14ac:dyDescent="0.2"/>
    <row r="34" spans="2:5" ht="14.25" thickBot="1" x14ac:dyDescent="0.2">
      <c r="C34" s="74" t="s">
        <v>20</v>
      </c>
      <c r="D34" s="75"/>
      <c r="E34" s="76"/>
    </row>
    <row r="35" spans="2:5" ht="14.25" thickBot="1" x14ac:dyDescent="0.2">
      <c r="C35" s="38" t="s">
        <v>21</v>
      </c>
      <c r="D35" s="38" t="s">
        <v>22</v>
      </c>
      <c r="E35" s="38" t="s">
        <v>23</v>
      </c>
    </row>
    <row r="36" spans="2:5" ht="14.25" thickBot="1" x14ac:dyDescent="0.2">
      <c r="C36" s="39">
        <v>84</v>
      </c>
      <c r="D36" s="39">
        <v>106</v>
      </c>
      <c r="E36" s="40">
        <f>C36-D36</f>
        <v>-22</v>
      </c>
    </row>
    <row r="37" spans="2:5" ht="14.25" thickBot="1" x14ac:dyDescent="0.2">
      <c r="C37" s="74" t="s">
        <v>24</v>
      </c>
      <c r="D37" s="75"/>
      <c r="E37" s="76"/>
    </row>
    <row r="38" spans="2:5" ht="14.25" thickBot="1" x14ac:dyDescent="0.2">
      <c r="C38" s="38" t="s">
        <v>25</v>
      </c>
      <c r="D38" s="38" t="s">
        <v>26</v>
      </c>
      <c r="E38" s="38" t="s">
        <v>23</v>
      </c>
    </row>
    <row r="39" spans="2:5" ht="14.25" thickBot="1" x14ac:dyDescent="0.2">
      <c r="C39" s="39">
        <v>292</v>
      </c>
      <c r="D39" s="41">
        <v>281</v>
      </c>
      <c r="E39" s="40">
        <f>C39-D39</f>
        <v>11</v>
      </c>
    </row>
    <row r="40" spans="2:5" ht="14.25" thickBot="1" x14ac:dyDescent="0.2">
      <c r="C40" s="77" t="s">
        <v>27</v>
      </c>
      <c r="D40" s="78"/>
      <c r="E40" s="42">
        <v>-11</v>
      </c>
    </row>
    <row r="41" spans="2:5" ht="14.25" thickBot="1" x14ac:dyDescent="0.2">
      <c r="C41" s="77" t="s">
        <v>28</v>
      </c>
      <c r="D41" s="78"/>
      <c r="E41" s="42">
        <v>-647</v>
      </c>
    </row>
    <row r="42" spans="2:5" x14ac:dyDescent="0.15">
      <c r="C42" s="43"/>
      <c r="D42" s="43"/>
      <c r="E42" s="44"/>
    </row>
    <row r="43" spans="2:5" ht="14.25" thickBot="1" x14ac:dyDescent="0.2"/>
    <row r="44" spans="2:5" ht="14.25" thickBot="1" x14ac:dyDescent="0.2">
      <c r="D44" s="45" t="s">
        <v>29</v>
      </c>
      <c r="E44" s="46" t="s">
        <v>30</v>
      </c>
    </row>
    <row r="45" spans="2:5" ht="14.25" thickTop="1" x14ac:dyDescent="0.15">
      <c r="D45" s="47" t="s">
        <v>31</v>
      </c>
      <c r="E45" s="58">
        <v>15754</v>
      </c>
    </row>
    <row r="46" spans="2:5" x14ac:dyDescent="0.15">
      <c r="B46" s="49"/>
      <c r="D46" s="50" t="s">
        <v>32</v>
      </c>
      <c r="E46" s="59">
        <v>57468</v>
      </c>
    </row>
    <row r="47" spans="2:5" x14ac:dyDescent="0.15">
      <c r="D47" s="50" t="s">
        <v>33</v>
      </c>
      <c r="E47" s="51">
        <v>29826</v>
      </c>
    </row>
    <row r="48" spans="2:5" x14ac:dyDescent="0.15">
      <c r="D48" s="52" t="s">
        <v>34</v>
      </c>
      <c r="E48" s="51">
        <v>103048</v>
      </c>
    </row>
    <row r="49" spans="4:5" x14ac:dyDescent="0.15">
      <c r="D49" s="52" t="s">
        <v>35</v>
      </c>
      <c r="E49" s="53">
        <v>0.28939999999999999</v>
      </c>
    </row>
    <row r="50" spans="4:5" ht="14.25" thickBot="1" x14ac:dyDescent="0.2">
      <c r="D50" s="54" t="s">
        <v>36</v>
      </c>
      <c r="E50" s="57">
        <v>46.908314571799998</v>
      </c>
    </row>
  </sheetData>
  <mergeCells count="11">
    <mergeCell ref="C34:E34"/>
    <mergeCell ref="C37:E37"/>
    <mergeCell ref="C40:D40"/>
    <mergeCell ref="C41:D41"/>
    <mergeCell ref="B1:F1"/>
    <mergeCell ref="E2:F2"/>
    <mergeCell ref="B14:F14"/>
    <mergeCell ref="B16:B17"/>
    <mergeCell ref="C16:F16"/>
    <mergeCell ref="B25:B26"/>
    <mergeCell ref="C25:F25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H31.1月末  </vt:lpstr>
      <vt:lpstr>H31.2月末  </vt:lpstr>
      <vt:lpstr>H31.3月末 </vt:lpstr>
      <vt:lpstr>H31.4月末 </vt:lpstr>
      <vt:lpstr>R1.5月末</vt:lpstr>
      <vt:lpstr>R1.6月末 </vt:lpstr>
      <vt:lpstr>R1.7月末 </vt:lpstr>
      <vt:lpstr>R1.8月末  </vt:lpstr>
      <vt:lpstr>R1.9月末  </vt:lpstr>
      <vt:lpstr>R1.10月末</vt:lpstr>
      <vt:lpstr>R1.11月末 </vt:lpstr>
      <vt:lpstr>R1.12月末 </vt:lpstr>
      <vt:lpstr>累計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PC120002KANOYA</dc:creator>
  <cp:lastModifiedBy>武田 幸恵 y.t.</cp:lastModifiedBy>
  <cp:lastPrinted>2020-01-08T02:13:54Z</cp:lastPrinted>
  <dcterms:created xsi:type="dcterms:W3CDTF">2018-02-21T04:30:23Z</dcterms:created>
  <dcterms:modified xsi:type="dcterms:W3CDTF">2020-01-15T08:28:27Z</dcterms:modified>
</cp:coreProperties>
</file>