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4CBE50C6-2901-4FE0-9FB9-925DE86206FF}" xr6:coauthVersionLast="36" xr6:coauthVersionMax="36" xr10:uidLastSave="{00000000-0000-0000-0000-000000000000}"/>
  <bookViews>
    <workbookView xWindow="0" yWindow="0" windowWidth="19560" windowHeight="9525" tabRatio="848" firstSheet="8" activeTab="11" xr2:uid="{00000000-000D-0000-FFFF-FFFF00000000}"/>
  </bookViews>
  <sheets>
    <sheet name="R5.1.31" sheetId="14" r:id="rId1"/>
    <sheet name="R5.2.28" sheetId="15" r:id="rId2"/>
    <sheet name="R5.3.31" sheetId="16" r:id="rId3"/>
    <sheet name="R5.4.30" sheetId="17" r:id="rId4"/>
    <sheet name="R5.5.31" sheetId="18" r:id="rId5"/>
    <sheet name="R5.6.30" sheetId="19" r:id="rId6"/>
    <sheet name="R5.7.31" sheetId="20" r:id="rId7"/>
    <sheet name="R5.8.31" sheetId="21" r:id="rId8"/>
    <sheet name="R5.9.30" sheetId="22" r:id="rId9"/>
    <sheet name="R5.10.31" sheetId="23" r:id="rId10"/>
    <sheet name="R5.11.30" sheetId="24" r:id="rId11"/>
    <sheet name="R5.12.31" sheetId="25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5" l="1"/>
  <c r="C18" i="24"/>
  <c r="D18" i="25"/>
  <c r="D18" i="24"/>
  <c r="D17" i="25"/>
  <c r="D16" i="25"/>
  <c r="D15" i="25"/>
  <c r="D14" i="25"/>
  <c r="D17" i="24"/>
  <c r="D16" i="24"/>
  <c r="D15" i="24"/>
  <c r="D14" i="24"/>
  <c r="B17" i="25" l="1"/>
  <c r="B16" i="25"/>
  <c r="B15" i="25"/>
  <c r="B14" i="25"/>
  <c r="D44" i="25"/>
  <c r="D45" i="25" s="1"/>
  <c r="D35" i="25"/>
  <c r="D32" i="25"/>
  <c r="C18" i="25"/>
  <c r="E18" i="25" s="1"/>
  <c r="E17" i="25"/>
  <c r="E16" i="25"/>
  <c r="E15" i="25"/>
  <c r="E14" i="25"/>
  <c r="E9" i="25"/>
  <c r="D9" i="25"/>
  <c r="B9" i="25"/>
  <c r="B18" i="25" s="1"/>
  <c r="C8" i="25"/>
  <c r="B26" i="25" s="1"/>
  <c r="D26" i="25" s="1"/>
  <c r="E26" i="25" s="1"/>
  <c r="C7" i="25"/>
  <c r="B25" i="25" s="1"/>
  <c r="D25" i="25" s="1"/>
  <c r="E25" i="25" s="1"/>
  <c r="C6" i="25"/>
  <c r="B24" i="25" s="1"/>
  <c r="D24" i="25" s="1"/>
  <c r="E24" i="25" s="1"/>
  <c r="C5" i="25"/>
  <c r="B23" i="25" s="1"/>
  <c r="D23" i="25" s="1"/>
  <c r="D36" i="25" l="1"/>
  <c r="D27" i="25"/>
  <c r="E36" i="25" s="1"/>
  <c r="C9" i="25"/>
  <c r="B27" i="25" s="1"/>
  <c r="E23" i="25"/>
  <c r="D44" i="24"/>
  <c r="D45" i="24" s="1"/>
  <c r="D35" i="24"/>
  <c r="D32" i="24"/>
  <c r="D36" i="24" s="1"/>
  <c r="D24" i="24"/>
  <c r="E24" i="24" s="1"/>
  <c r="E17" i="24"/>
  <c r="E16" i="24"/>
  <c r="E15" i="24"/>
  <c r="E9" i="24"/>
  <c r="D9" i="24"/>
  <c r="B9" i="24"/>
  <c r="B18" i="24" s="1"/>
  <c r="C8" i="24"/>
  <c r="D26" i="24" s="1"/>
  <c r="E26" i="24" s="1"/>
  <c r="C7" i="24"/>
  <c r="D25" i="24" s="1"/>
  <c r="E25" i="24" s="1"/>
  <c r="C6" i="24"/>
  <c r="C5" i="24"/>
  <c r="C9" i="24" l="1"/>
  <c r="E27" i="25"/>
  <c r="B27" i="24"/>
  <c r="E18" i="24"/>
  <c r="E14" i="24"/>
  <c r="D23" i="24"/>
  <c r="D44" i="23"/>
  <c r="D45" i="23" s="1"/>
  <c r="D35" i="23"/>
  <c r="D32" i="23"/>
  <c r="C27" i="23"/>
  <c r="C18" i="23"/>
  <c r="B17" i="23"/>
  <c r="D17" i="23" s="1"/>
  <c r="E17" i="23" s="1"/>
  <c r="B16" i="23"/>
  <c r="D16" i="23" s="1"/>
  <c r="E16" i="23" s="1"/>
  <c r="B15" i="23"/>
  <c r="D15" i="23" s="1"/>
  <c r="E15" i="23" s="1"/>
  <c r="B14" i="23"/>
  <c r="D14" i="23" s="1"/>
  <c r="E9" i="23"/>
  <c r="D9" i="23"/>
  <c r="B9" i="23"/>
  <c r="B18" i="23" s="1"/>
  <c r="C8" i="23"/>
  <c r="B26" i="23" s="1"/>
  <c r="D26" i="23" s="1"/>
  <c r="E26" i="23" s="1"/>
  <c r="C7" i="23"/>
  <c r="B25" i="23" s="1"/>
  <c r="D25" i="23" s="1"/>
  <c r="E25" i="23" s="1"/>
  <c r="C6" i="23"/>
  <c r="B24" i="23" s="1"/>
  <c r="D24" i="23" s="1"/>
  <c r="E24" i="23" s="1"/>
  <c r="C5" i="23"/>
  <c r="D27" i="24" l="1"/>
  <c r="E23" i="24"/>
  <c r="D36" i="23"/>
  <c r="C9" i="23"/>
  <c r="B27" i="23" s="1"/>
  <c r="D18" i="23"/>
  <c r="E18" i="23" s="1"/>
  <c r="E14" i="23"/>
  <c r="B23" i="23"/>
  <c r="D23" i="23" s="1"/>
  <c r="D44" i="22"/>
  <c r="D45" i="22" s="1"/>
  <c r="D35" i="22"/>
  <c r="D32" i="22"/>
  <c r="C27" i="22"/>
  <c r="C18" i="22"/>
  <c r="B17" i="22"/>
  <c r="D17" i="22" s="1"/>
  <c r="E17" i="22" s="1"/>
  <c r="B16" i="22"/>
  <c r="D16" i="22" s="1"/>
  <c r="E16" i="22" s="1"/>
  <c r="B15" i="22"/>
  <c r="D15" i="22" s="1"/>
  <c r="E15" i="22" s="1"/>
  <c r="B14" i="22"/>
  <c r="D14" i="22" s="1"/>
  <c r="E9" i="22"/>
  <c r="D9" i="22"/>
  <c r="B9" i="22"/>
  <c r="B18" i="22" s="1"/>
  <c r="C8" i="22"/>
  <c r="B26" i="22" s="1"/>
  <c r="D26" i="22" s="1"/>
  <c r="E26" i="22" s="1"/>
  <c r="C7" i="22"/>
  <c r="B25" i="22" s="1"/>
  <c r="D25" i="22" s="1"/>
  <c r="E25" i="22" s="1"/>
  <c r="C6" i="22"/>
  <c r="B24" i="22" s="1"/>
  <c r="D24" i="22" s="1"/>
  <c r="E24" i="22" s="1"/>
  <c r="C5" i="22"/>
  <c r="E36" i="24" l="1"/>
  <c r="E27" i="24"/>
  <c r="E23" i="23"/>
  <c r="D27" i="23"/>
  <c r="D36" i="22"/>
  <c r="C9" i="22"/>
  <c r="B27" i="22" s="1"/>
  <c r="D18" i="22"/>
  <c r="E18" i="22" s="1"/>
  <c r="E14" i="22"/>
  <c r="B23" i="22"/>
  <c r="D23" i="22" s="1"/>
  <c r="D44" i="21"/>
  <c r="D45" i="21" s="1"/>
  <c r="D35" i="21"/>
  <c r="D32" i="21"/>
  <c r="C27" i="21"/>
  <c r="C18" i="21"/>
  <c r="B17" i="21"/>
  <c r="D17" i="21" s="1"/>
  <c r="E17" i="21" s="1"/>
  <c r="B16" i="21"/>
  <c r="D16" i="21" s="1"/>
  <c r="E16" i="21" s="1"/>
  <c r="B15" i="21"/>
  <c r="D15" i="21" s="1"/>
  <c r="E15" i="21" s="1"/>
  <c r="B14" i="21"/>
  <c r="D14" i="21" s="1"/>
  <c r="E9" i="21"/>
  <c r="D9" i="21"/>
  <c r="B9" i="21"/>
  <c r="B18" i="21" s="1"/>
  <c r="C8" i="21"/>
  <c r="B26" i="21" s="1"/>
  <c r="D26" i="21" s="1"/>
  <c r="E26" i="21" s="1"/>
  <c r="C7" i="21"/>
  <c r="B25" i="21" s="1"/>
  <c r="D25" i="21" s="1"/>
  <c r="E25" i="21" s="1"/>
  <c r="C6" i="21"/>
  <c r="B24" i="21" s="1"/>
  <c r="D24" i="21" s="1"/>
  <c r="E24" i="21" s="1"/>
  <c r="C5" i="21"/>
  <c r="E27" i="23" l="1"/>
  <c r="E36" i="23"/>
  <c r="D27" i="22"/>
  <c r="E23" i="22"/>
  <c r="D36" i="21"/>
  <c r="C9" i="21"/>
  <c r="B27" i="21" s="1"/>
  <c r="E14" i="21"/>
  <c r="D18" i="21"/>
  <c r="E18" i="21" s="1"/>
  <c r="B23" i="21"/>
  <c r="D23" i="21" s="1"/>
  <c r="D44" i="20"/>
  <c r="D45" i="20" s="1"/>
  <c r="D35" i="20"/>
  <c r="D32" i="20"/>
  <c r="C27" i="20"/>
  <c r="C18" i="20"/>
  <c r="B17" i="20"/>
  <c r="D17" i="20" s="1"/>
  <c r="E17" i="20" s="1"/>
  <c r="B16" i="20"/>
  <c r="D16" i="20" s="1"/>
  <c r="E16" i="20" s="1"/>
  <c r="B15" i="20"/>
  <c r="D15" i="20" s="1"/>
  <c r="E15" i="20" s="1"/>
  <c r="B14" i="20"/>
  <c r="D14" i="20" s="1"/>
  <c r="E9" i="20"/>
  <c r="D9" i="20"/>
  <c r="B9" i="20"/>
  <c r="B18" i="20" s="1"/>
  <c r="C8" i="20"/>
  <c r="B26" i="20" s="1"/>
  <c r="D26" i="20" s="1"/>
  <c r="E26" i="20" s="1"/>
  <c r="C7" i="20"/>
  <c r="B25" i="20" s="1"/>
  <c r="D25" i="20" s="1"/>
  <c r="E25" i="20" s="1"/>
  <c r="C6" i="20"/>
  <c r="C5" i="20"/>
  <c r="B23" i="20" s="1"/>
  <c r="D23" i="20" s="1"/>
  <c r="E36" i="22" l="1"/>
  <c r="E27" i="22"/>
  <c r="D27" i="21"/>
  <c r="E23" i="21"/>
  <c r="D36" i="20"/>
  <c r="C9" i="20"/>
  <c r="B27" i="20" s="1"/>
  <c r="D18" i="20"/>
  <c r="E18" i="20" s="1"/>
  <c r="E23" i="20"/>
  <c r="E14" i="20"/>
  <c r="B24" i="20"/>
  <c r="D24" i="20" s="1"/>
  <c r="E24" i="20" s="1"/>
  <c r="D44" i="19"/>
  <c r="D45" i="19" s="1"/>
  <c r="D35" i="19"/>
  <c r="D32" i="19"/>
  <c r="C27" i="19"/>
  <c r="C18" i="19"/>
  <c r="B17" i="19"/>
  <c r="D17" i="19" s="1"/>
  <c r="E17" i="19" s="1"/>
  <c r="B16" i="19"/>
  <c r="D16" i="19" s="1"/>
  <c r="E16" i="19" s="1"/>
  <c r="B15" i="19"/>
  <c r="D15" i="19" s="1"/>
  <c r="E15" i="19" s="1"/>
  <c r="B14" i="19"/>
  <c r="D14" i="19" s="1"/>
  <c r="E9" i="19"/>
  <c r="D9" i="19"/>
  <c r="B9" i="19"/>
  <c r="B18" i="19" s="1"/>
  <c r="C8" i="19"/>
  <c r="B26" i="19" s="1"/>
  <c r="D26" i="19" s="1"/>
  <c r="E26" i="19" s="1"/>
  <c r="C7" i="19"/>
  <c r="B25" i="19" s="1"/>
  <c r="D25" i="19" s="1"/>
  <c r="E25" i="19" s="1"/>
  <c r="C6" i="19"/>
  <c r="B24" i="19" s="1"/>
  <c r="D24" i="19" s="1"/>
  <c r="E24" i="19" s="1"/>
  <c r="C5" i="19"/>
  <c r="E36" i="21" l="1"/>
  <c r="E27" i="21"/>
  <c r="D27" i="20"/>
  <c r="D36" i="19"/>
  <c r="C9" i="19"/>
  <c r="B27" i="19" s="1"/>
  <c r="D18" i="19"/>
  <c r="E18" i="19" s="1"/>
  <c r="E14" i="19"/>
  <c r="B23" i="19"/>
  <c r="D23" i="19" s="1"/>
  <c r="D44" i="18"/>
  <c r="D45" i="18" s="1"/>
  <c r="D35" i="18"/>
  <c r="D32" i="18"/>
  <c r="C18" i="18"/>
  <c r="B17" i="18"/>
  <c r="D17" i="18" s="1"/>
  <c r="E17" i="18" s="1"/>
  <c r="B16" i="18"/>
  <c r="D16" i="18" s="1"/>
  <c r="E16" i="18" s="1"/>
  <c r="B15" i="18"/>
  <c r="D15" i="18" s="1"/>
  <c r="E15" i="18" s="1"/>
  <c r="B14" i="18"/>
  <c r="D14" i="18" s="1"/>
  <c r="E14" i="18" s="1"/>
  <c r="E9" i="18"/>
  <c r="D9" i="18"/>
  <c r="B9" i="18"/>
  <c r="B18" i="18" s="1"/>
  <c r="C8" i="18"/>
  <c r="B26" i="18" s="1"/>
  <c r="C7" i="18"/>
  <c r="B25" i="18" s="1"/>
  <c r="C6" i="18"/>
  <c r="B24" i="18" s="1"/>
  <c r="C5" i="18"/>
  <c r="B23" i="18" s="1"/>
  <c r="E36" i="20" l="1"/>
  <c r="E27" i="20"/>
  <c r="E23" i="19"/>
  <c r="D27" i="19"/>
  <c r="D36" i="18"/>
  <c r="C9" i="18"/>
  <c r="B27" i="18" s="1"/>
  <c r="D18" i="18"/>
  <c r="E18" i="18" s="1"/>
  <c r="D44" i="17"/>
  <c r="D45" i="17" s="1"/>
  <c r="D35" i="17"/>
  <c r="D32" i="17"/>
  <c r="C27" i="17"/>
  <c r="C18" i="17"/>
  <c r="B17" i="17"/>
  <c r="D17" i="17" s="1"/>
  <c r="E17" i="17" s="1"/>
  <c r="B16" i="17"/>
  <c r="D16" i="17" s="1"/>
  <c r="E16" i="17" s="1"/>
  <c r="B15" i="17"/>
  <c r="D15" i="17" s="1"/>
  <c r="E15" i="17" s="1"/>
  <c r="B14" i="17"/>
  <c r="D14" i="17" s="1"/>
  <c r="E9" i="17"/>
  <c r="D9" i="17"/>
  <c r="B9" i="17"/>
  <c r="B18" i="17" s="1"/>
  <c r="C8" i="17"/>
  <c r="B26" i="17" s="1"/>
  <c r="D26" i="17" s="1"/>
  <c r="E26" i="17" s="1"/>
  <c r="C7" i="17"/>
  <c r="B25" i="17" s="1"/>
  <c r="D25" i="17" s="1"/>
  <c r="E25" i="17" s="1"/>
  <c r="C6" i="17"/>
  <c r="C5" i="17"/>
  <c r="B23" i="17" s="1"/>
  <c r="D23" i="17" s="1"/>
  <c r="E36" i="19" l="1"/>
  <c r="E27" i="19"/>
  <c r="D36" i="17"/>
  <c r="C9" i="17"/>
  <c r="B27" i="17" s="1"/>
  <c r="E23" i="17"/>
  <c r="D18" i="17"/>
  <c r="E18" i="17" s="1"/>
  <c r="E14" i="17"/>
  <c r="B24" i="17"/>
  <c r="D24" i="17" s="1"/>
  <c r="E24" i="17" s="1"/>
  <c r="D44" i="16"/>
  <c r="D45" i="16" s="1"/>
  <c r="D35" i="16"/>
  <c r="D32" i="16"/>
  <c r="C27" i="16"/>
  <c r="C18" i="16"/>
  <c r="B17" i="16"/>
  <c r="D17" i="16" s="1"/>
  <c r="E17" i="16" s="1"/>
  <c r="B16" i="16"/>
  <c r="D16" i="16" s="1"/>
  <c r="E16" i="16" s="1"/>
  <c r="B15" i="16"/>
  <c r="D15" i="16" s="1"/>
  <c r="E15" i="16" s="1"/>
  <c r="B14" i="16"/>
  <c r="D14" i="16" s="1"/>
  <c r="E9" i="16"/>
  <c r="D9" i="16"/>
  <c r="B9" i="16"/>
  <c r="B18" i="16" s="1"/>
  <c r="C8" i="16"/>
  <c r="B26" i="16" s="1"/>
  <c r="D26" i="16" s="1"/>
  <c r="E26" i="16" s="1"/>
  <c r="C7" i="16"/>
  <c r="B25" i="16" s="1"/>
  <c r="D25" i="16" s="1"/>
  <c r="E25" i="16" s="1"/>
  <c r="C6" i="16"/>
  <c r="B24" i="16" s="1"/>
  <c r="D24" i="16" s="1"/>
  <c r="E24" i="16" s="1"/>
  <c r="C5" i="16"/>
  <c r="D27" i="17" l="1"/>
  <c r="D36" i="16"/>
  <c r="C9" i="16"/>
  <c r="B27" i="16" s="1"/>
  <c r="E14" i="16"/>
  <c r="D18" i="16"/>
  <c r="E18" i="16" s="1"/>
  <c r="B23" i="16"/>
  <c r="D23" i="16" s="1"/>
  <c r="D44" i="15"/>
  <c r="D45" i="15" s="1"/>
  <c r="D35" i="15"/>
  <c r="D32" i="15"/>
  <c r="C27" i="15"/>
  <c r="C18" i="15"/>
  <c r="B17" i="15"/>
  <c r="D17" i="15" s="1"/>
  <c r="E17" i="15" s="1"/>
  <c r="B16" i="15"/>
  <c r="D16" i="15" s="1"/>
  <c r="E16" i="15" s="1"/>
  <c r="B15" i="15"/>
  <c r="D15" i="15" s="1"/>
  <c r="B14" i="15"/>
  <c r="D14" i="15" s="1"/>
  <c r="E14" i="15" s="1"/>
  <c r="E9" i="15"/>
  <c r="D9" i="15"/>
  <c r="B9" i="15"/>
  <c r="B18" i="15" s="1"/>
  <c r="C8" i="15"/>
  <c r="B26" i="15" s="1"/>
  <c r="D26" i="15" s="1"/>
  <c r="E26" i="15" s="1"/>
  <c r="C7" i="15"/>
  <c r="B25" i="15" s="1"/>
  <c r="D25" i="15" s="1"/>
  <c r="E25" i="15" s="1"/>
  <c r="C6" i="15"/>
  <c r="B24" i="15" s="1"/>
  <c r="D24" i="15" s="1"/>
  <c r="E24" i="15" s="1"/>
  <c r="C5" i="15"/>
  <c r="E36" i="17" l="1"/>
  <c r="E27" i="17"/>
  <c r="E23" i="16"/>
  <c r="D27" i="16"/>
  <c r="D36" i="15"/>
  <c r="C9" i="15"/>
  <c r="B27" i="15" s="1"/>
  <c r="E15" i="15"/>
  <c r="D18" i="15"/>
  <c r="E18" i="15" s="1"/>
  <c r="B23" i="15"/>
  <c r="D23" i="15" s="1"/>
  <c r="D44" i="14"/>
  <c r="D45" i="14" s="1"/>
  <c r="D35" i="14"/>
  <c r="D32" i="14"/>
  <c r="C27" i="14"/>
  <c r="C18" i="14"/>
  <c r="B17" i="14"/>
  <c r="D17" i="14" s="1"/>
  <c r="E17" i="14" s="1"/>
  <c r="B16" i="14"/>
  <c r="D16" i="14" s="1"/>
  <c r="E16" i="14" s="1"/>
  <c r="B15" i="14"/>
  <c r="D15" i="14" s="1"/>
  <c r="E15" i="14" s="1"/>
  <c r="B14" i="14"/>
  <c r="D14" i="14" s="1"/>
  <c r="E9" i="14"/>
  <c r="D9" i="14"/>
  <c r="B9" i="14"/>
  <c r="B18" i="14" s="1"/>
  <c r="C8" i="14"/>
  <c r="B26" i="14" s="1"/>
  <c r="D26" i="14" s="1"/>
  <c r="E26" i="14" s="1"/>
  <c r="C7" i="14"/>
  <c r="B25" i="14" s="1"/>
  <c r="D25" i="14" s="1"/>
  <c r="E25" i="14" s="1"/>
  <c r="C6" i="14"/>
  <c r="B24" i="14" s="1"/>
  <c r="D24" i="14" s="1"/>
  <c r="E24" i="14" s="1"/>
  <c r="C5" i="14"/>
  <c r="E36" i="16" l="1"/>
  <c r="E27" i="16"/>
  <c r="E23" i="15"/>
  <c r="D27" i="15"/>
  <c r="D36" i="14"/>
  <c r="C9" i="14"/>
  <c r="B27" i="14" s="1"/>
  <c r="E14" i="14"/>
  <c r="D18" i="14"/>
  <c r="E18" i="14" s="1"/>
  <c r="B23" i="14"/>
  <c r="D23" i="14" s="1"/>
  <c r="E36" i="15" l="1"/>
  <c r="E27" i="15"/>
  <c r="E23" i="14"/>
  <c r="D27" i="14"/>
  <c r="E36" i="14" l="1"/>
  <c r="E27" i="14"/>
  <c r="D24" i="18"/>
  <c r="E24" i="18" s="1"/>
  <c r="C27" i="18"/>
  <c r="D25" i="18"/>
  <c r="E25" i="18" s="1"/>
  <c r="D26" i="18"/>
  <c r="E26" i="18" s="1"/>
  <c r="D23" i="18"/>
  <c r="D27" i="18" l="1"/>
  <c r="E27" i="18" s="1"/>
  <c r="E23" i="18"/>
  <c r="E36" i="18" l="1"/>
</calcChain>
</file>

<file path=xl/sharedStrings.xml><?xml version="1.0" encoding="utf-8"?>
<sst xmlns="http://schemas.openxmlformats.org/spreadsheetml/2006/main" count="660" uniqueCount="49">
  <si>
    <t>全体人口</t>
  </si>
  <si>
    <t>高齢化率</t>
  </si>
  <si>
    <t>地　　区</t>
  </si>
  <si>
    <t>世帯数</t>
  </si>
  <si>
    <t>人口（人）</t>
  </si>
  <si>
    <t>男（人）</t>
  </si>
  <si>
    <t>女（人）</t>
  </si>
  <si>
    <t>鹿屋</t>
  </si>
  <si>
    <t>輝北</t>
  </si>
  <si>
    <t>串良</t>
  </si>
  <si>
    <t>吾平</t>
  </si>
  <si>
    <t>合　　計</t>
  </si>
  <si>
    <t>＜前月との比較（末日現在）＞</t>
  </si>
  <si>
    <t>地区</t>
  </si>
  <si>
    <t>今月</t>
  </si>
  <si>
    <t>先月</t>
  </si>
  <si>
    <t>増減数</t>
  </si>
  <si>
    <t>増減率</t>
  </si>
  <si>
    <t>合計</t>
  </si>
  <si>
    <t>※平成24年7月9日から外国人世帯のみの世帯数を含む。</t>
  </si>
  <si>
    <t>※平成24年7月9日から外国人人口を含む。</t>
  </si>
  <si>
    <t>自然動態</t>
  </si>
  <si>
    <t>出生</t>
  </si>
  <si>
    <t>死亡</t>
  </si>
  <si>
    <t>増減</t>
  </si>
  <si>
    <t>社会動態</t>
  </si>
  <si>
    <t>転入</t>
  </si>
  <si>
    <t>転出</t>
  </si>
  <si>
    <t>対前月増減数</t>
  </si>
  <si>
    <t>対前年増減数</t>
  </si>
  <si>
    <t>区分</t>
  </si>
  <si>
    <t>人口、率、年齢</t>
  </si>
  <si>
    <t>0歳～14歳</t>
  </si>
  <si>
    <t>15歳～64歳</t>
  </si>
  <si>
    <t>65歳以上</t>
  </si>
  <si>
    <t>平均年齢</t>
  </si>
  <si>
    <t>【登録人口】地区別人口</t>
    <phoneticPr fontId="7"/>
  </si>
  <si>
    <t>令和５年１月31日現在</t>
    <phoneticPr fontId="7"/>
  </si>
  <si>
    <t>令和５年２月28日現在</t>
    <phoneticPr fontId="7"/>
  </si>
  <si>
    <t>令和５年３月31日現在</t>
    <phoneticPr fontId="7"/>
  </si>
  <si>
    <t>令和５年４月30日現在</t>
    <rPh sb="5" eb="6">
      <t>ガツ</t>
    </rPh>
    <phoneticPr fontId="7"/>
  </si>
  <si>
    <t>令和５年５月31日現在</t>
    <rPh sb="5" eb="6">
      <t>ガツ</t>
    </rPh>
    <phoneticPr fontId="7"/>
  </si>
  <si>
    <t>令和５年６月30日現在</t>
    <rPh sb="5" eb="6">
      <t>ガツ</t>
    </rPh>
    <phoneticPr fontId="7"/>
  </si>
  <si>
    <t>令和５年７月31日現在</t>
    <rPh sb="5" eb="6">
      <t>ガツ</t>
    </rPh>
    <phoneticPr fontId="7"/>
  </si>
  <si>
    <t>令和５年８月31日現在</t>
    <rPh sb="5" eb="6">
      <t>ガツ</t>
    </rPh>
    <phoneticPr fontId="7"/>
  </si>
  <si>
    <t>令和５年９月30日現在</t>
    <rPh sb="5" eb="6">
      <t>ガツ</t>
    </rPh>
    <phoneticPr fontId="7"/>
  </si>
  <si>
    <t>令和５年10月31日現在</t>
    <rPh sb="6" eb="7">
      <t>ガツ</t>
    </rPh>
    <phoneticPr fontId="7"/>
  </si>
  <si>
    <t>令和５年11月30日現在</t>
    <rPh sb="6" eb="7">
      <t>ガツ</t>
    </rPh>
    <phoneticPr fontId="7"/>
  </si>
  <si>
    <t>令和５年12月31日現在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</si>
</sst>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0.000%"/>
    <numFmt numFmtId="178" formatCode="#,##0;&quot;△ &quot;#,##0"/>
    <numFmt numFmtId="179" formatCode="#,##0_ ;[Red]\-#,##0\ "/>
    <numFmt numFmtId="180" formatCode="#,##0.00_ ;[Red]\-#,##0.00\ "/>
    <numFmt numFmtId="181" formatCode="#,##0_);[Red]\(#,##0\)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38" fontId="5" fillId="0" borderId="0" xfId="2" applyFont="1" applyFill="1" applyAlignment="1">
      <alignment vertical="center"/>
    </xf>
    <xf numFmtId="38" fontId="9" fillId="0" borderId="0" xfId="2" applyFont="1" applyFill="1" applyAlignment="1">
      <alignment vertical="center"/>
    </xf>
    <xf numFmtId="38" fontId="9" fillId="0" borderId="1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center" vertical="center"/>
    </xf>
    <xf numFmtId="38" fontId="9" fillId="0" borderId="9" xfId="2" applyFont="1" applyFill="1" applyBorder="1" applyAlignment="1">
      <alignment horizontal="center" vertical="center"/>
    </xf>
    <xf numFmtId="38" fontId="9" fillId="0" borderId="13" xfId="2" applyFont="1" applyFill="1" applyBorder="1" applyAlignment="1">
      <alignment horizontal="center" vertical="center"/>
    </xf>
    <xf numFmtId="38" fontId="12" fillId="0" borderId="21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horizontal="center" vertical="center"/>
    </xf>
    <xf numFmtId="38" fontId="12" fillId="0" borderId="23" xfId="2" applyFont="1" applyFill="1" applyBorder="1" applyAlignment="1">
      <alignment horizontal="center" vertical="center"/>
    </xf>
    <xf numFmtId="38" fontId="12" fillId="0" borderId="24" xfId="2" applyFont="1" applyFill="1" applyBorder="1" applyAlignment="1">
      <alignment horizontal="center" vertical="center"/>
    </xf>
    <xf numFmtId="10" fontId="9" fillId="0" borderId="8" xfId="2" applyNumberFormat="1" applyFont="1" applyFill="1" applyBorder="1" applyAlignment="1">
      <alignment vertical="center"/>
    </xf>
    <xf numFmtId="10" fontId="9" fillId="0" borderId="12" xfId="2" applyNumberFormat="1" applyFont="1" applyFill="1" applyBorder="1" applyAlignment="1">
      <alignment vertical="center"/>
    </xf>
    <xf numFmtId="177" fontId="9" fillId="0" borderId="15" xfId="2" applyNumberFormat="1" applyFont="1" applyFill="1" applyBorder="1" applyAlignment="1">
      <alignment vertical="center"/>
    </xf>
    <xf numFmtId="38" fontId="12" fillId="0" borderId="42" xfId="2" applyFont="1" applyFill="1" applyBorder="1" applyAlignment="1">
      <alignment horizontal="center" vertical="center"/>
    </xf>
    <xf numFmtId="38" fontId="9" fillId="0" borderId="34" xfId="2" applyFont="1" applyFill="1" applyBorder="1" applyAlignment="1">
      <alignment horizontal="center" vertical="center"/>
    </xf>
    <xf numFmtId="38" fontId="9" fillId="0" borderId="40" xfId="2" applyFont="1" applyFill="1" applyBorder="1" applyAlignment="1">
      <alignment horizontal="center" vertical="center"/>
    </xf>
    <xf numFmtId="38" fontId="9" fillId="0" borderId="35" xfId="2" applyFont="1" applyFill="1" applyBorder="1" applyAlignment="1">
      <alignment horizontal="center" vertical="center" shrinkToFit="1"/>
    </xf>
    <xf numFmtId="179" fontId="9" fillId="0" borderId="7" xfId="2" applyNumberFormat="1" applyFont="1" applyFill="1" applyBorder="1" applyAlignment="1">
      <alignment vertical="center"/>
    </xf>
    <xf numFmtId="179" fontId="9" fillId="0" borderId="14" xfId="2" applyNumberFormat="1" applyFont="1" applyFill="1" applyBorder="1" applyAlignment="1">
      <alignment vertical="center"/>
    </xf>
    <xf numFmtId="179" fontId="9" fillId="0" borderId="25" xfId="2" applyNumberFormat="1" applyFont="1" applyFill="1" applyBorder="1" applyAlignment="1">
      <alignment vertical="center"/>
    </xf>
    <xf numFmtId="179" fontId="9" fillId="0" borderId="26" xfId="2" applyNumberFormat="1" applyFont="1" applyFill="1" applyBorder="1" applyAlignment="1">
      <alignment vertical="center"/>
    </xf>
    <xf numFmtId="179" fontId="9" fillId="0" borderId="27" xfId="2" applyNumberFormat="1" applyFont="1" applyFill="1" applyBorder="1" applyAlignment="1">
      <alignment vertical="center"/>
    </xf>
    <xf numFmtId="179" fontId="9" fillId="0" borderId="11" xfId="2" applyNumberFormat="1" applyFont="1" applyFill="1" applyBorder="1" applyAlignment="1">
      <alignment vertical="center"/>
    </xf>
    <xf numFmtId="179" fontId="9" fillId="0" borderId="28" xfId="2" applyNumberFormat="1" applyFont="1" applyFill="1" applyBorder="1" applyAlignment="1">
      <alignment vertical="center"/>
    </xf>
    <xf numFmtId="179" fontId="9" fillId="0" borderId="29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178" fontId="9" fillId="0" borderId="33" xfId="0" applyNumberFormat="1" applyFont="1" applyFill="1" applyBorder="1" applyAlignment="1">
      <alignment horizontal="center" vertical="center"/>
    </xf>
    <xf numFmtId="179" fontId="9" fillId="0" borderId="33" xfId="0" applyNumberFormat="1" applyFont="1" applyFill="1" applyBorder="1" applyAlignment="1">
      <alignment horizontal="right" vertical="center"/>
    </xf>
    <xf numFmtId="179" fontId="9" fillId="0" borderId="32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vertical="center"/>
    </xf>
    <xf numFmtId="181" fontId="13" fillId="0" borderId="36" xfId="0" applyNumberFormat="1" applyFont="1" applyFill="1" applyBorder="1" applyAlignment="1">
      <alignment horizontal="center" vertical="center"/>
    </xf>
    <xf numFmtId="181" fontId="13" fillId="0" borderId="38" xfId="0" applyNumberFormat="1" applyFont="1" applyFill="1" applyBorder="1" applyAlignment="1">
      <alignment horizontal="center" vertical="center"/>
    </xf>
    <xf numFmtId="181" fontId="13" fillId="0" borderId="39" xfId="0" applyNumberFormat="1" applyFont="1" applyFill="1" applyBorder="1" applyAlignment="1">
      <alignment vertical="center"/>
    </xf>
    <xf numFmtId="10" fontId="13" fillId="0" borderId="39" xfId="0" applyNumberFormat="1" applyFont="1" applyFill="1" applyBorder="1" applyAlignment="1">
      <alignment vertical="center"/>
    </xf>
    <xf numFmtId="179" fontId="9" fillId="0" borderId="23" xfId="2" applyNumberFormat="1" applyFont="1" applyFill="1" applyBorder="1" applyAlignment="1">
      <alignment vertical="center"/>
    </xf>
    <xf numFmtId="179" fontId="9" fillId="0" borderId="7" xfId="2" applyNumberFormat="1" applyFont="1" applyFill="1" applyBorder="1" applyAlignment="1" applyProtection="1">
      <alignment vertical="center"/>
    </xf>
    <xf numFmtId="179" fontId="9" fillId="2" borderId="6" xfId="2" applyNumberFormat="1" applyFont="1" applyFill="1" applyBorder="1" applyAlignment="1" applyProtection="1">
      <alignment vertical="center"/>
      <protection locked="0"/>
    </xf>
    <xf numFmtId="179" fontId="9" fillId="2" borderId="10" xfId="2" applyNumberFormat="1" applyFont="1" applyFill="1" applyBorder="1" applyAlignment="1" applyProtection="1">
      <alignment vertical="center"/>
      <protection locked="0"/>
    </xf>
    <xf numFmtId="179" fontId="9" fillId="2" borderId="7" xfId="2" applyNumberFormat="1" applyFont="1" applyFill="1" applyBorder="1" applyAlignment="1" applyProtection="1">
      <alignment vertical="center"/>
      <protection locked="0"/>
    </xf>
    <xf numFmtId="179" fontId="9" fillId="2" borderId="8" xfId="2" applyNumberFormat="1" applyFont="1" applyFill="1" applyBorder="1" applyAlignment="1" applyProtection="1">
      <alignment vertical="center"/>
      <protection locked="0"/>
    </xf>
    <xf numFmtId="179" fontId="9" fillId="2" borderId="11" xfId="2" applyNumberFormat="1" applyFont="1" applyFill="1" applyBorder="1" applyAlignment="1" applyProtection="1">
      <alignment vertical="center"/>
      <protection locked="0"/>
    </xf>
    <xf numFmtId="179" fontId="9" fillId="2" borderId="12" xfId="2" applyNumberFormat="1" applyFont="1" applyFill="1" applyBorder="1" applyAlignment="1" applyProtection="1">
      <alignment vertical="center"/>
      <protection locked="0"/>
    </xf>
    <xf numFmtId="179" fontId="9" fillId="2" borderId="26" xfId="2" applyNumberFormat="1" applyFont="1" applyFill="1" applyBorder="1" applyAlignment="1" applyProtection="1">
      <alignment vertical="center"/>
      <protection locked="0"/>
    </xf>
    <xf numFmtId="179" fontId="9" fillId="2" borderId="23" xfId="2" applyNumberFormat="1" applyFont="1" applyFill="1" applyBorder="1" applyAlignment="1" applyProtection="1">
      <alignment vertical="center"/>
      <protection locked="0"/>
    </xf>
    <xf numFmtId="178" fontId="9" fillId="2" borderId="33" xfId="0" applyNumberFormat="1" applyFont="1" applyFill="1" applyBorder="1" applyAlignment="1" applyProtection="1">
      <alignment vertical="center"/>
      <protection locked="0"/>
    </xf>
    <xf numFmtId="178" fontId="9" fillId="2" borderId="33" xfId="2" applyNumberFormat="1" applyFont="1" applyFill="1" applyBorder="1" applyAlignment="1" applyProtection="1">
      <alignment vertical="center"/>
      <protection locked="0"/>
    </xf>
    <xf numFmtId="179" fontId="9" fillId="2" borderId="32" xfId="0" applyNumberFormat="1" applyFont="1" applyFill="1" applyBorder="1" applyAlignment="1" applyProtection="1">
      <alignment vertical="center"/>
      <protection locked="0"/>
    </xf>
    <xf numFmtId="181" fontId="13" fillId="2" borderId="37" xfId="0" applyNumberFormat="1" applyFont="1" applyFill="1" applyBorder="1" applyAlignment="1" applyProtection="1">
      <alignment vertical="center"/>
      <protection locked="0"/>
    </xf>
    <xf numFmtId="181" fontId="13" fillId="2" borderId="39" xfId="0" applyNumberFormat="1" applyFont="1" applyFill="1" applyBorder="1" applyAlignment="1" applyProtection="1">
      <alignment vertical="center"/>
      <protection locked="0"/>
    </xf>
    <xf numFmtId="180" fontId="9" fillId="2" borderId="41" xfId="2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>
      <alignment horizontal="center" vertical="center"/>
    </xf>
    <xf numFmtId="178" fontId="9" fillId="0" borderId="31" xfId="0" applyNumberFormat="1" applyFont="1" applyFill="1" applyBorder="1" applyAlignment="1">
      <alignment horizontal="center" vertical="center"/>
    </xf>
    <xf numFmtId="178" fontId="9" fillId="0" borderId="32" xfId="0" applyNumberFormat="1" applyFont="1" applyFill="1" applyBorder="1" applyAlignment="1">
      <alignment horizontal="center" vertical="center"/>
    </xf>
    <xf numFmtId="178" fontId="9" fillId="0" borderId="30" xfId="0" applyNumberFormat="1" applyFont="1" applyFill="1" applyBorder="1" applyAlignment="1">
      <alignment horizontal="left" vertical="center"/>
    </xf>
    <xf numFmtId="178" fontId="9" fillId="0" borderId="31" xfId="0" applyNumberFormat="1" applyFont="1" applyFill="1" applyBorder="1" applyAlignment="1">
      <alignment horizontal="left" vertical="center"/>
    </xf>
    <xf numFmtId="176" fontId="9" fillId="0" borderId="0" xfId="2" applyNumberFormat="1" applyFont="1" applyFill="1" applyBorder="1" applyAlignment="1">
      <alignment horizontal="right" vertical="center"/>
    </xf>
    <xf numFmtId="38" fontId="11" fillId="0" borderId="0" xfId="2" applyFont="1" applyFill="1" applyAlignment="1">
      <alignment horizontal="left" vertical="center"/>
    </xf>
    <xf numFmtId="38" fontId="9" fillId="0" borderId="16" xfId="2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horizontal="center" vertical="center"/>
    </xf>
    <xf numFmtId="38" fontId="9" fillId="0" borderId="17" xfId="2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horizontal="center" vertical="center"/>
    </xf>
    <xf numFmtId="38" fontId="9" fillId="0" borderId="19" xfId="2" applyFont="1" applyFill="1" applyBorder="1" applyAlignment="1">
      <alignment horizontal="center" vertical="center"/>
    </xf>
    <xf numFmtId="38" fontId="9" fillId="0" borderId="43" xfId="2" applyFont="1" applyFill="1" applyBorder="1" applyAlignment="1">
      <alignment vertical="center"/>
    </xf>
    <xf numFmtId="38" fontId="8" fillId="0" borderId="0" xfId="2" applyFont="1" applyFill="1" applyAlignment="1">
      <alignment horizontal="center" vertical="center"/>
    </xf>
  </cellXfs>
  <cellStyles count="37">
    <cellStyle name="桁区切り 2" xfId="3" xr:uid="{00000000-0005-0000-0000-000000000000}"/>
    <cellStyle name="桁区切り 2 2" xfId="8" xr:uid="{00000000-0005-0000-0000-000001000000}"/>
    <cellStyle name="桁区切り 2 2 2" xfId="9" xr:uid="{00000000-0005-0000-0000-000002000000}"/>
    <cellStyle name="桁区切り 2 3" xfId="22" xr:uid="{00000000-0005-0000-0000-000003000000}"/>
    <cellStyle name="桁区切り 3" xfId="2" xr:uid="{00000000-0005-0000-0000-000004000000}"/>
    <cellStyle name="桁区切り 4" xfId="19" xr:uid="{00000000-0005-0000-0000-000005000000}"/>
    <cellStyle name="標準" xfId="0" builtinId="0"/>
    <cellStyle name="標準 10" xfId="24" xr:uid="{00000000-0005-0000-0000-000007000000}"/>
    <cellStyle name="標準 11" xfId="25" xr:uid="{00000000-0005-0000-0000-000008000000}"/>
    <cellStyle name="標準 12" xfId="26" xr:uid="{00000000-0005-0000-0000-000009000000}"/>
    <cellStyle name="標準 13" xfId="27" xr:uid="{00000000-0005-0000-0000-00000A000000}"/>
    <cellStyle name="標準 14" xfId="32" xr:uid="{00000000-0005-0000-0000-00000B000000}"/>
    <cellStyle name="標準 14 2" xfId="33" xr:uid="{00000000-0005-0000-0000-00000C000000}"/>
    <cellStyle name="標準 15" xfId="34" xr:uid="{00000000-0005-0000-0000-00000D000000}"/>
    <cellStyle name="標準 16" xfId="35" xr:uid="{00000000-0005-0000-0000-00000E000000}"/>
    <cellStyle name="標準 17" xfId="36" xr:uid="{00000000-0005-0000-0000-00000F000000}"/>
    <cellStyle name="標準 18" xfId="18" xr:uid="{00000000-0005-0000-0000-000010000000}"/>
    <cellStyle name="標準 2" xfId="4" xr:uid="{00000000-0005-0000-0000-000011000000}"/>
    <cellStyle name="標準 2 2" xfId="11" xr:uid="{00000000-0005-0000-0000-000012000000}"/>
    <cellStyle name="標準 2 3" xfId="10" xr:uid="{00000000-0005-0000-0000-000013000000}"/>
    <cellStyle name="標準 2_年齢別人口(H25.1)" xfId="12" xr:uid="{00000000-0005-0000-0000-000014000000}"/>
    <cellStyle name="標準 3" xfId="5" xr:uid="{00000000-0005-0000-0000-000015000000}"/>
    <cellStyle name="標準 3 2" xfId="7" xr:uid="{00000000-0005-0000-0000-000016000000}"/>
    <cellStyle name="標準 3 3" xfId="20" xr:uid="{00000000-0005-0000-0000-000017000000}"/>
    <cellStyle name="標準 4" xfId="1" xr:uid="{00000000-0005-0000-0000-000018000000}"/>
    <cellStyle name="標準 4 2" xfId="14" xr:uid="{00000000-0005-0000-0000-000019000000}"/>
    <cellStyle name="標準 5" xfId="6" xr:uid="{00000000-0005-0000-0000-00001A000000}"/>
    <cellStyle name="標準 5 2" xfId="15" xr:uid="{00000000-0005-0000-0000-00001B000000}"/>
    <cellStyle name="標準 5 3" xfId="21" xr:uid="{00000000-0005-0000-0000-00001C000000}"/>
    <cellStyle name="標準 6" xfId="16" xr:uid="{00000000-0005-0000-0000-00001D000000}"/>
    <cellStyle name="標準 6 2" xfId="28" xr:uid="{00000000-0005-0000-0000-00001E000000}"/>
    <cellStyle name="標準 6 3" xfId="23" xr:uid="{00000000-0005-0000-0000-00001F000000}"/>
    <cellStyle name="標準 7" xfId="13" xr:uid="{00000000-0005-0000-0000-000020000000}"/>
    <cellStyle name="標準 7 2" xfId="29" xr:uid="{00000000-0005-0000-0000-000021000000}"/>
    <cellStyle name="標準 8" xfId="17" xr:uid="{00000000-0005-0000-0000-000022000000}"/>
    <cellStyle name="標準 8 2" xfId="30" xr:uid="{00000000-0005-0000-0000-000023000000}"/>
    <cellStyle name="標準 9" xfId="31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workbookViewId="0">
      <selection sqref="A1:XFD104857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37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40855</v>
      </c>
      <c r="C5" s="42">
        <f>SUM(D5:E5)</f>
        <v>80082</v>
      </c>
      <c r="D5" s="45">
        <v>38454</v>
      </c>
      <c r="E5" s="46">
        <v>41628</v>
      </c>
      <c r="F5" s="31"/>
    </row>
    <row r="6" spans="1:6" s="30" customFormat="1" ht="13.5" x14ac:dyDescent="0.4">
      <c r="A6" s="8" t="s">
        <v>8</v>
      </c>
      <c r="B6" s="44">
        <v>1506</v>
      </c>
      <c r="C6" s="21">
        <f>SUM(D6:E6)</f>
        <v>2717</v>
      </c>
      <c r="D6" s="47">
        <v>1290</v>
      </c>
      <c r="E6" s="48">
        <v>1427</v>
      </c>
      <c r="F6" s="31"/>
    </row>
    <row r="7" spans="1:6" s="30" customFormat="1" ht="13.5" x14ac:dyDescent="0.4">
      <c r="A7" s="8" t="s">
        <v>9</v>
      </c>
      <c r="B7" s="44">
        <v>5829</v>
      </c>
      <c r="C7" s="21">
        <f>SUM(D7:E7)</f>
        <v>11753</v>
      </c>
      <c r="D7" s="47">
        <v>5605</v>
      </c>
      <c r="E7" s="48">
        <v>6148</v>
      </c>
      <c r="F7" s="31"/>
    </row>
    <row r="8" spans="1:6" s="30" customFormat="1" ht="14.25" thickBot="1" x14ac:dyDescent="0.45">
      <c r="A8" s="8" t="s">
        <v>10</v>
      </c>
      <c r="B8" s="44">
        <v>2950</v>
      </c>
      <c r="C8" s="41">
        <f>SUM(D8:E8)</f>
        <v>6048</v>
      </c>
      <c r="D8" s="47">
        <v>2851</v>
      </c>
      <c r="E8" s="48">
        <v>3197</v>
      </c>
      <c r="F8" s="31"/>
    </row>
    <row r="9" spans="1:6" s="30" customFormat="1" ht="14.25" thickTop="1" x14ac:dyDescent="0.4">
      <c r="A9" s="9" t="s">
        <v>11</v>
      </c>
      <c r="B9" s="27">
        <f>SUM(B5:B8)</f>
        <v>51140</v>
      </c>
      <c r="C9" s="27">
        <f>SUM(C5:C8)</f>
        <v>100600</v>
      </c>
      <c r="D9" s="27">
        <f>SUM(D5:D8)</f>
        <v>48200</v>
      </c>
      <c r="E9" s="27">
        <f>SUM(E5:E8)</f>
        <v>52400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40855</v>
      </c>
      <c r="C14" s="43">
        <v>40946</v>
      </c>
      <c r="D14" s="24">
        <f>B14-C14</f>
        <v>-91</v>
      </c>
      <c r="E14" s="14">
        <f>+D14/C14</f>
        <v>-2.2224393103111415E-3</v>
      </c>
    </row>
    <row r="15" spans="1:6" s="30" customFormat="1" ht="13.5" x14ac:dyDescent="0.4">
      <c r="A15" s="8" t="s">
        <v>8</v>
      </c>
      <c r="B15" s="25">
        <f>B6</f>
        <v>1506</v>
      </c>
      <c r="C15" s="44">
        <v>1511</v>
      </c>
      <c r="D15" s="26">
        <f>B15-C15</f>
        <v>-5</v>
      </c>
      <c r="E15" s="15">
        <f>+D15/C15</f>
        <v>-3.3090668431502318E-3</v>
      </c>
    </row>
    <row r="16" spans="1:6" s="30" customFormat="1" ht="13.5" x14ac:dyDescent="0.4">
      <c r="A16" s="8" t="s">
        <v>9</v>
      </c>
      <c r="B16" s="25">
        <f>B7</f>
        <v>5829</v>
      </c>
      <c r="C16" s="44">
        <v>5829</v>
      </c>
      <c r="D16" s="26">
        <f>B16-C16</f>
        <v>0</v>
      </c>
      <c r="E16" s="15">
        <f>+D16/C16</f>
        <v>0</v>
      </c>
    </row>
    <row r="17" spans="1:5" s="30" customFormat="1" ht="14.25" thickBot="1" x14ac:dyDescent="0.45">
      <c r="A17" s="8" t="s">
        <v>10</v>
      </c>
      <c r="B17" s="25">
        <f>B8</f>
        <v>2950</v>
      </c>
      <c r="C17" s="44">
        <v>2953</v>
      </c>
      <c r="D17" s="26">
        <f>B17-C17</f>
        <v>-3</v>
      </c>
      <c r="E17" s="15">
        <f>+D17/C17</f>
        <v>-1.0159160176092109E-3</v>
      </c>
    </row>
    <row r="18" spans="1:5" s="30" customFormat="1" ht="14.25" thickTop="1" x14ac:dyDescent="0.4">
      <c r="A18" s="9" t="s">
        <v>18</v>
      </c>
      <c r="B18" s="22">
        <f>B9</f>
        <v>51140</v>
      </c>
      <c r="C18" s="22">
        <f>SUM(C14:C17)</f>
        <v>51239</v>
      </c>
      <c r="D18" s="27">
        <f>SUM(D14:D17)</f>
        <v>-99</v>
      </c>
      <c r="E18" s="16">
        <f>+D18/C18</f>
        <v>-1.9321220164327953E-3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80082</v>
      </c>
      <c r="C23" s="49">
        <v>80219</v>
      </c>
      <c r="D23" s="24">
        <f>B23-C23</f>
        <v>-137</v>
      </c>
      <c r="E23" s="14">
        <f>+D23/C23</f>
        <v>-1.7078248295291638E-3</v>
      </c>
    </row>
    <row r="24" spans="1:5" s="30" customFormat="1" ht="13.5" x14ac:dyDescent="0.4">
      <c r="A24" s="8" t="s">
        <v>8</v>
      </c>
      <c r="B24" s="28">
        <f>C6</f>
        <v>2717</v>
      </c>
      <c r="C24" s="47">
        <v>2728</v>
      </c>
      <c r="D24" s="26">
        <f>B24-C24</f>
        <v>-11</v>
      </c>
      <c r="E24" s="15">
        <f>+D24/C24</f>
        <v>-4.0322580645161289E-3</v>
      </c>
    </row>
    <row r="25" spans="1:5" s="30" customFormat="1" ht="13.5" x14ac:dyDescent="0.4">
      <c r="A25" s="8" t="s">
        <v>9</v>
      </c>
      <c r="B25" s="28">
        <f>C7</f>
        <v>11753</v>
      </c>
      <c r="C25" s="47">
        <v>11760</v>
      </c>
      <c r="D25" s="26">
        <f>B25-C25</f>
        <v>-7</v>
      </c>
      <c r="E25" s="15">
        <f>+D25/C25</f>
        <v>-5.9523809523809529E-4</v>
      </c>
    </row>
    <row r="26" spans="1:5" s="30" customFormat="1" ht="14.25" thickBot="1" x14ac:dyDescent="0.45">
      <c r="A26" s="8" t="s">
        <v>10</v>
      </c>
      <c r="B26" s="28">
        <f>C8</f>
        <v>6048</v>
      </c>
      <c r="C26" s="50">
        <v>6060</v>
      </c>
      <c r="D26" s="26">
        <f>B26-C26</f>
        <v>-12</v>
      </c>
      <c r="E26" s="15">
        <f>+D26/C26</f>
        <v>-1.9801980198019802E-3</v>
      </c>
    </row>
    <row r="27" spans="1:5" s="30" customFormat="1" ht="14.25" thickTop="1" x14ac:dyDescent="0.4">
      <c r="A27" s="9" t="s">
        <v>18</v>
      </c>
      <c r="B27" s="22">
        <f>C9</f>
        <v>100600</v>
      </c>
      <c r="C27" s="27">
        <f>SUM(C23:C26)</f>
        <v>100767</v>
      </c>
      <c r="D27" s="27">
        <f>SUM(D23:D26)</f>
        <v>-167</v>
      </c>
      <c r="E27" s="16">
        <f>+D27/C27</f>
        <v>-1.6572885964651126E-3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64</v>
      </c>
      <c r="C32" s="51">
        <v>199</v>
      </c>
      <c r="D32" s="33">
        <f>B32-C32</f>
        <v>-135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230</v>
      </c>
      <c r="C35" s="52">
        <v>262</v>
      </c>
      <c r="D35" s="33">
        <f>B35-C35</f>
        <v>-32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-167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-841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14988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55079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30533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100600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0.3035089463220676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47.6</v>
      </c>
      <c r="E46" s="2"/>
    </row>
  </sheetData>
  <mergeCells count="1">
    <mergeCell ref="A1:E1"/>
  </mergeCells>
  <phoneticPr fontId="7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6"/>
  <sheetViews>
    <sheetView view="pageBreakPreview" topLeftCell="A4" zoomScaleNormal="100" zoomScaleSheetLayoutView="100" workbookViewId="0">
      <selection activeCell="D18" sqref="D18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46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40983</v>
      </c>
      <c r="C5" s="42">
        <f>SUM(D5:E5)</f>
        <v>79609</v>
      </c>
      <c r="D5" s="45">
        <v>38178</v>
      </c>
      <c r="E5" s="46">
        <v>41431</v>
      </c>
      <c r="F5" s="31"/>
    </row>
    <row r="6" spans="1:6" s="30" customFormat="1" ht="13.5" x14ac:dyDescent="0.4">
      <c r="A6" s="8" t="s">
        <v>8</v>
      </c>
      <c r="B6" s="44">
        <v>1488</v>
      </c>
      <c r="C6" s="21">
        <f>SUM(D6:E6)</f>
        <v>2654</v>
      </c>
      <c r="D6" s="47">
        <v>1258</v>
      </c>
      <c r="E6" s="48">
        <v>1396</v>
      </c>
      <c r="F6" s="31"/>
    </row>
    <row r="7" spans="1:6" s="30" customFormat="1" ht="13.5" x14ac:dyDescent="0.4">
      <c r="A7" s="8" t="s">
        <v>9</v>
      </c>
      <c r="B7" s="44">
        <v>5797</v>
      </c>
      <c r="C7" s="21">
        <f>SUM(D7:E7)</f>
        <v>11549</v>
      </c>
      <c r="D7" s="47">
        <v>5510</v>
      </c>
      <c r="E7" s="48">
        <v>6039</v>
      </c>
      <c r="F7" s="31"/>
    </row>
    <row r="8" spans="1:6" s="30" customFormat="1" ht="14.25" thickBot="1" x14ac:dyDescent="0.45">
      <c r="A8" s="8" t="s">
        <v>10</v>
      </c>
      <c r="B8" s="44">
        <v>2914</v>
      </c>
      <c r="C8" s="41">
        <f>SUM(D8:E8)</f>
        <v>5923</v>
      </c>
      <c r="D8" s="47">
        <v>2804</v>
      </c>
      <c r="E8" s="48">
        <v>3119</v>
      </c>
      <c r="F8" s="31"/>
    </row>
    <row r="9" spans="1:6" s="30" customFormat="1" ht="14.25" thickTop="1" x14ac:dyDescent="0.4">
      <c r="A9" s="9" t="s">
        <v>11</v>
      </c>
      <c r="B9" s="27">
        <f>SUM(B5:B8)</f>
        <v>51182</v>
      </c>
      <c r="C9" s="27">
        <f>SUM(C5:C8)</f>
        <v>99735</v>
      </c>
      <c r="D9" s="27">
        <f>SUM(D5:D8)</f>
        <v>47750</v>
      </c>
      <c r="E9" s="27">
        <f>SUM(E5:E8)</f>
        <v>51985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40983</v>
      </c>
      <c r="C14" s="43">
        <v>40960</v>
      </c>
      <c r="D14" s="24">
        <f>B14-C14</f>
        <v>23</v>
      </c>
      <c r="E14" s="14">
        <f>+D14/C14</f>
        <v>5.6152343749999996E-4</v>
      </c>
    </row>
    <row r="15" spans="1:6" s="30" customFormat="1" ht="13.5" x14ac:dyDescent="0.4">
      <c r="A15" s="8" t="s">
        <v>8</v>
      </c>
      <c r="B15" s="25">
        <f>B6</f>
        <v>1488</v>
      </c>
      <c r="C15" s="44">
        <v>1487</v>
      </c>
      <c r="D15" s="26">
        <f>B15-C15</f>
        <v>1</v>
      </c>
      <c r="E15" s="15">
        <f>+D15/C15</f>
        <v>6.7249495628782783E-4</v>
      </c>
    </row>
    <row r="16" spans="1:6" s="30" customFormat="1" ht="13.5" x14ac:dyDescent="0.4">
      <c r="A16" s="8" t="s">
        <v>9</v>
      </c>
      <c r="B16" s="25">
        <f>B7</f>
        <v>5797</v>
      </c>
      <c r="C16" s="44">
        <v>5796</v>
      </c>
      <c r="D16" s="26">
        <f>B16-C16</f>
        <v>1</v>
      </c>
      <c r="E16" s="15">
        <f>+D16/C16</f>
        <v>1.7253278122843341E-4</v>
      </c>
    </row>
    <row r="17" spans="1:5" s="30" customFormat="1" ht="14.25" thickBot="1" x14ac:dyDescent="0.45">
      <c r="A17" s="8" t="s">
        <v>10</v>
      </c>
      <c r="B17" s="25">
        <f>B8</f>
        <v>2914</v>
      </c>
      <c r="C17" s="44">
        <v>2919</v>
      </c>
      <c r="D17" s="26">
        <f>B17-C17</f>
        <v>-5</v>
      </c>
      <c r="E17" s="15">
        <f>+D17/C17</f>
        <v>-1.7129153819801302E-3</v>
      </c>
    </row>
    <row r="18" spans="1:5" s="30" customFormat="1" ht="14.25" thickTop="1" x14ac:dyDescent="0.4">
      <c r="A18" s="9" t="s">
        <v>18</v>
      </c>
      <c r="B18" s="22">
        <f>B9</f>
        <v>51182</v>
      </c>
      <c r="C18" s="22">
        <f>SUM(C14:C17)</f>
        <v>51162</v>
      </c>
      <c r="D18" s="27">
        <f>SUM(D14:D17)</f>
        <v>20</v>
      </c>
      <c r="E18" s="16">
        <f>+D18/C18</f>
        <v>3.9091513232477227E-4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79609</v>
      </c>
      <c r="C23" s="49">
        <v>79551</v>
      </c>
      <c r="D23" s="24">
        <f>B23-C23</f>
        <v>58</v>
      </c>
      <c r="E23" s="14">
        <f>+D23/C23</f>
        <v>7.2909202901283454E-4</v>
      </c>
    </row>
    <row r="24" spans="1:5" s="30" customFormat="1" ht="13.5" x14ac:dyDescent="0.4">
      <c r="A24" s="8" t="s">
        <v>8</v>
      </c>
      <c r="B24" s="28">
        <f>C6</f>
        <v>2654</v>
      </c>
      <c r="C24" s="47">
        <v>2656</v>
      </c>
      <c r="D24" s="26">
        <f>B24-C24</f>
        <v>-2</v>
      </c>
      <c r="E24" s="15">
        <f>+D24/C24</f>
        <v>-7.5301204819277112E-4</v>
      </c>
    </row>
    <row r="25" spans="1:5" s="30" customFormat="1" ht="13.5" x14ac:dyDescent="0.4">
      <c r="A25" s="8" t="s">
        <v>9</v>
      </c>
      <c r="B25" s="28">
        <f>C7</f>
        <v>11549</v>
      </c>
      <c r="C25" s="47">
        <v>11552</v>
      </c>
      <c r="D25" s="26">
        <f>B25-C25</f>
        <v>-3</v>
      </c>
      <c r="E25" s="15">
        <f>+D25/C25</f>
        <v>-2.5969529085872578E-4</v>
      </c>
    </row>
    <row r="26" spans="1:5" s="30" customFormat="1" ht="14.25" thickBot="1" x14ac:dyDescent="0.45">
      <c r="A26" s="8" t="s">
        <v>10</v>
      </c>
      <c r="B26" s="28">
        <f>C8</f>
        <v>5923</v>
      </c>
      <c r="C26" s="50">
        <v>5930</v>
      </c>
      <c r="D26" s="26">
        <f>B26-C26</f>
        <v>-7</v>
      </c>
      <c r="E26" s="15">
        <f>+D26/C26</f>
        <v>-1.1804384485666105E-3</v>
      </c>
    </row>
    <row r="27" spans="1:5" s="30" customFormat="1" ht="14.25" thickTop="1" x14ac:dyDescent="0.4">
      <c r="A27" s="9" t="s">
        <v>18</v>
      </c>
      <c r="B27" s="22">
        <f>C9</f>
        <v>99735</v>
      </c>
      <c r="C27" s="27">
        <f>SUM(C23:C26)</f>
        <v>99689</v>
      </c>
      <c r="D27" s="27">
        <f>SUM(D23:D26)</f>
        <v>46</v>
      </c>
      <c r="E27" s="16">
        <f>+D27/C27</f>
        <v>4.614350630460733E-4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70</v>
      </c>
      <c r="C32" s="51">
        <v>120</v>
      </c>
      <c r="D32" s="33">
        <f>B32-C32</f>
        <v>-50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328</v>
      </c>
      <c r="C35" s="52">
        <v>232</v>
      </c>
      <c r="D35" s="33">
        <f>B35-C35</f>
        <v>96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46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-1072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14732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54445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30558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99735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0.30639193863738906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47.779510703363911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6"/>
  <sheetViews>
    <sheetView view="pageBreakPreview" zoomScaleNormal="100" zoomScaleSheetLayoutView="100" workbookViewId="0">
      <selection activeCell="C18" sqref="C18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47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40954</v>
      </c>
      <c r="C5" s="42">
        <f>SUM(D5:E5)</f>
        <v>79581</v>
      </c>
      <c r="D5" s="45">
        <v>38167</v>
      </c>
      <c r="E5" s="46">
        <v>41414</v>
      </c>
      <c r="F5" s="31"/>
    </row>
    <row r="6" spans="1:6" s="30" customFormat="1" ht="13.5" x14ac:dyDescent="0.4">
      <c r="A6" s="8" t="s">
        <v>8</v>
      </c>
      <c r="B6" s="44">
        <v>1486</v>
      </c>
      <c r="C6" s="21">
        <f>SUM(D6:E6)</f>
        <v>2644</v>
      </c>
      <c r="D6" s="47">
        <v>1257</v>
      </c>
      <c r="E6" s="48">
        <v>1387</v>
      </c>
      <c r="F6" s="31"/>
    </row>
    <row r="7" spans="1:6" s="30" customFormat="1" ht="13.5" x14ac:dyDescent="0.4">
      <c r="A7" s="8" t="s">
        <v>9</v>
      </c>
      <c r="B7" s="44">
        <v>5799</v>
      </c>
      <c r="C7" s="21">
        <f>SUM(D7:E7)</f>
        <v>11552</v>
      </c>
      <c r="D7" s="47">
        <v>5515</v>
      </c>
      <c r="E7" s="48">
        <v>6037</v>
      </c>
      <c r="F7" s="31"/>
    </row>
    <row r="8" spans="1:6" s="30" customFormat="1" ht="14.25" thickBot="1" x14ac:dyDescent="0.45">
      <c r="A8" s="8" t="s">
        <v>10</v>
      </c>
      <c r="B8" s="44">
        <v>2906</v>
      </c>
      <c r="C8" s="41">
        <f>SUM(D8:E8)</f>
        <v>5903</v>
      </c>
      <c r="D8" s="47">
        <v>2798</v>
      </c>
      <c r="E8" s="48">
        <v>3105</v>
      </c>
      <c r="F8" s="31"/>
    </row>
    <row r="9" spans="1:6" s="30" customFormat="1" ht="14.25" thickTop="1" x14ac:dyDescent="0.4">
      <c r="A9" s="9" t="s">
        <v>11</v>
      </c>
      <c r="B9" s="27">
        <f>SUM(B5:B8)</f>
        <v>51145</v>
      </c>
      <c r="C9" s="27">
        <f>SUM(C5:C8)</f>
        <v>99680</v>
      </c>
      <c r="D9" s="27">
        <f>SUM(D5:D8)</f>
        <v>47737</v>
      </c>
      <c r="E9" s="27">
        <f>SUM(E5:E8)</f>
        <v>51943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v>40954</v>
      </c>
      <c r="C14" s="43">
        <v>40983</v>
      </c>
      <c r="D14" s="24">
        <f>B14-C14</f>
        <v>-29</v>
      </c>
      <c r="E14" s="14">
        <f>+D14/C14</f>
        <v>-7.0761047263499495E-4</v>
      </c>
    </row>
    <row r="15" spans="1:6" s="30" customFormat="1" ht="13.5" x14ac:dyDescent="0.4">
      <c r="A15" s="8" t="s">
        <v>8</v>
      </c>
      <c r="B15" s="25">
        <v>1486</v>
      </c>
      <c r="C15" s="44">
        <v>1488</v>
      </c>
      <c r="D15" s="26">
        <f>B15-C15</f>
        <v>-2</v>
      </c>
      <c r="E15" s="15">
        <f>+D15/C15</f>
        <v>-1.3440860215053765E-3</v>
      </c>
    </row>
    <row r="16" spans="1:6" s="30" customFormat="1" ht="13.5" x14ac:dyDescent="0.4">
      <c r="A16" s="8" t="s">
        <v>9</v>
      </c>
      <c r="B16" s="25">
        <v>5799</v>
      </c>
      <c r="C16" s="44">
        <v>5797</v>
      </c>
      <c r="D16" s="26">
        <f>B16-C16</f>
        <v>2</v>
      </c>
      <c r="E16" s="15">
        <f>+D16/C16</f>
        <v>3.4500603760565809E-4</v>
      </c>
    </row>
    <row r="17" spans="1:5" s="30" customFormat="1" ht="14.25" thickBot="1" x14ac:dyDescent="0.45">
      <c r="A17" s="8" t="s">
        <v>10</v>
      </c>
      <c r="B17" s="25">
        <v>2906</v>
      </c>
      <c r="C17" s="44">
        <v>2914</v>
      </c>
      <c r="D17" s="26">
        <f>B17-C17</f>
        <v>-8</v>
      </c>
      <c r="E17" s="15">
        <f>+D17/C17</f>
        <v>-2.7453671928620452E-3</v>
      </c>
    </row>
    <row r="18" spans="1:5" s="30" customFormat="1" ht="14.25" thickTop="1" x14ac:dyDescent="0.4">
      <c r="A18" s="9" t="s">
        <v>18</v>
      </c>
      <c r="B18" s="22">
        <f>B9</f>
        <v>51145</v>
      </c>
      <c r="C18" s="22">
        <f>SUM(C14:C17)</f>
        <v>51182</v>
      </c>
      <c r="D18" s="27">
        <f>SUM(D14:D17)</f>
        <v>-37</v>
      </c>
      <c r="E18" s="16">
        <f>+D18/C18</f>
        <v>-7.2291039818686261E-4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v>79581</v>
      </c>
      <c r="C23" s="49">
        <v>79609</v>
      </c>
      <c r="D23" s="24">
        <f>B23-C23</f>
        <v>-28</v>
      </c>
      <c r="E23" s="14">
        <f>+D23/C23</f>
        <v>-3.5171902674320743E-4</v>
      </c>
    </row>
    <row r="24" spans="1:5" s="30" customFormat="1" ht="13.5" x14ac:dyDescent="0.4">
      <c r="A24" s="8" t="s">
        <v>8</v>
      </c>
      <c r="B24" s="28">
        <v>2644</v>
      </c>
      <c r="C24" s="47">
        <v>2654</v>
      </c>
      <c r="D24" s="26">
        <f>B24-C24</f>
        <v>-10</v>
      </c>
      <c r="E24" s="15">
        <f>+D24/C24</f>
        <v>-3.7678975131876413E-3</v>
      </c>
    </row>
    <row r="25" spans="1:5" s="30" customFormat="1" ht="13.5" x14ac:dyDescent="0.4">
      <c r="A25" s="8" t="s">
        <v>9</v>
      </c>
      <c r="B25" s="28">
        <v>11552</v>
      </c>
      <c r="C25" s="47">
        <v>11549</v>
      </c>
      <c r="D25" s="26">
        <f>B25-C25</f>
        <v>3</v>
      </c>
      <c r="E25" s="15">
        <f>+D25/C25</f>
        <v>2.5976275002164692E-4</v>
      </c>
    </row>
    <row r="26" spans="1:5" s="30" customFormat="1" ht="14.25" thickBot="1" x14ac:dyDescent="0.45">
      <c r="A26" s="8" t="s">
        <v>10</v>
      </c>
      <c r="B26" s="28">
        <v>5903</v>
      </c>
      <c r="C26" s="50">
        <v>5923</v>
      </c>
      <c r="D26" s="26">
        <f>B26-C26</f>
        <v>-20</v>
      </c>
      <c r="E26" s="15">
        <f>+D26/C26</f>
        <v>-3.3766672294445383E-3</v>
      </c>
    </row>
    <row r="27" spans="1:5" s="30" customFormat="1" ht="14.25" thickTop="1" x14ac:dyDescent="0.4">
      <c r="A27" s="9" t="s">
        <v>18</v>
      </c>
      <c r="B27" s="22">
        <f>C9</f>
        <v>99680</v>
      </c>
      <c r="C27" s="27">
        <v>99735</v>
      </c>
      <c r="D27" s="27">
        <f>SUM(D23:D26)</f>
        <v>-55</v>
      </c>
      <c r="E27" s="16">
        <f>+D27/C27</f>
        <v>-5.5146137263748939E-4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73</v>
      </c>
      <c r="C32" s="51">
        <v>129</v>
      </c>
      <c r="D32" s="33">
        <f>B32-C32</f>
        <v>-56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207</v>
      </c>
      <c r="C35" s="52">
        <v>206</v>
      </c>
      <c r="D35" s="33">
        <f>B35-C35</f>
        <v>1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-55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-1120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14714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54439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30527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99680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0.30625000000000002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47.769763242375603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6"/>
  <sheetViews>
    <sheetView tabSelected="1" view="pageBreakPreview" zoomScaleNormal="100" zoomScaleSheetLayoutView="100" workbookViewId="0">
      <selection sqref="A1:E1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48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40945</v>
      </c>
      <c r="C5" s="42">
        <f>SUM(D5:E5)</f>
        <v>79563</v>
      </c>
      <c r="D5" s="45">
        <v>38171</v>
      </c>
      <c r="E5" s="46">
        <v>41392</v>
      </c>
      <c r="F5" s="31"/>
    </row>
    <row r="6" spans="1:6" s="30" customFormat="1" ht="13.5" x14ac:dyDescent="0.4">
      <c r="A6" s="8" t="s">
        <v>8</v>
      </c>
      <c r="B6" s="44">
        <v>1479</v>
      </c>
      <c r="C6" s="21">
        <f>SUM(D6:E6)</f>
        <v>2627</v>
      </c>
      <c r="D6" s="47">
        <v>1253</v>
      </c>
      <c r="E6" s="48">
        <v>1374</v>
      </c>
      <c r="F6" s="31"/>
    </row>
    <row r="7" spans="1:6" s="30" customFormat="1" ht="13.5" x14ac:dyDescent="0.4">
      <c r="A7" s="8" t="s">
        <v>9</v>
      </c>
      <c r="B7" s="44">
        <v>5805</v>
      </c>
      <c r="C7" s="21">
        <f>SUM(D7:E7)</f>
        <v>11541</v>
      </c>
      <c r="D7" s="47">
        <v>5511</v>
      </c>
      <c r="E7" s="48">
        <v>6030</v>
      </c>
      <c r="F7" s="31"/>
    </row>
    <row r="8" spans="1:6" s="30" customFormat="1" ht="14.25" thickBot="1" x14ac:dyDescent="0.45">
      <c r="A8" s="8" t="s">
        <v>10</v>
      </c>
      <c r="B8" s="44">
        <v>2904</v>
      </c>
      <c r="C8" s="41">
        <f>SUM(D8:E8)</f>
        <v>5901</v>
      </c>
      <c r="D8" s="47">
        <v>2802</v>
      </c>
      <c r="E8" s="48">
        <v>3099</v>
      </c>
      <c r="F8" s="31"/>
    </row>
    <row r="9" spans="1:6" s="30" customFormat="1" ht="14.25" thickTop="1" x14ac:dyDescent="0.4">
      <c r="A9" s="9" t="s">
        <v>11</v>
      </c>
      <c r="B9" s="27">
        <f>SUM(B5:B8)</f>
        <v>51133</v>
      </c>
      <c r="C9" s="27">
        <f>SUM(C5:C8)</f>
        <v>99632</v>
      </c>
      <c r="D9" s="27">
        <f>SUM(D5:D8)</f>
        <v>47737</v>
      </c>
      <c r="E9" s="27">
        <f>SUM(E5:E8)</f>
        <v>51895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40945</v>
      </c>
      <c r="C14" s="43">
        <v>40954</v>
      </c>
      <c r="D14" s="24">
        <f>B14-C14</f>
        <v>-9</v>
      </c>
      <c r="E14" s="14">
        <f>+D14/C14</f>
        <v>-2.1975875372368998E-4</v>
      </c>
    </row>
    <row r="15" spans="1:6" s="30" customFormat="1" ht="13.5" x14ac:dyDescent="0.4">
      <c r="A15" s="8" t="s">
        <v>8</v>
      </c>
      <c r="B15" s="25">
        <f>B6</f>
        <v>1479</v>
      </c>
      <c r="C15" s="44">
        <v>1486</v>
      </c>
      <c r="D15" s="26">
        <f>B15-C15</f>
        <v>-7</v>
      </c>
      <c r="E15" s="15">
        <f>+D15/C15</f>
        <v>-4.7106325706594886E-3</v>
      </c>
    </row>
    <row r="16" spans="1:6" s="30" customFormat="1" ht="13.5" x14ac:dyDescent="0.4">
      <c r="A16" s="8" t="s">
        <v>9</v>
      </c>
      <c r="B16" s="25">
        <f>B7</f>
        <v>5805</v>
      </c>
      <c r="C16" s="44">
        <v>5799</v>
      </c>
      <c r="D16" s="26">
        <f>B16-C16</f>
        <v>6</v>
      </c>
      <c r="E16" s="15">
        <f>+D16/C16</f>
        <v>1.0346611484738748E-3</v>
      </c>
    </row>
    <row r="17" spans="1:5" s="30" customFormat="1" ht="14.25" thickBot="1" x14ac:dyDescent="0.45">
      <c r="A17" s="8" t="s">
        <v>10</v>
      </c>
      <c r="B17" s="25">
        <f>B8</f>
        <v>2904</v>
      </c>
      <c r="C17" s="44">
        <v>2906</v>
      </c>
      <c r="D17" s="26">
        <f>B17-C17</f>
        <v>-2</v>
      </c>
      <c r="E17" s="15">
        <f>+D17/C17</f>
        <v>-6.8823124569855469E-4</v>
      </c>
    </row>
    <row r="18" spans="1:5" s="30" customFormat="1" ht="14.25" thickTop="1" x14ac:dyDescent="0.4">
      <c r="A18" s="9" t="s">
        <v>18</v>
      </c>
      <c r="B18" s="22">
        <f>B9</f>
        <v>51133</v>
      </c>
      <c r="C18" s="22">
        <f>SUM(C14:C17)</f>
        <v>51145</v>
      </c>
      <c r="D18" s="27">
        <f>SUM(D14:D17)</f>
        <v>-12</v>
      </c>
      <c r="E18" s="16">
        <f>+D18/C18</f>
        <v>-2.3462704076644832E-4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79563</v>
      </c>
      <c r="C23" s="49">
        <v>79581</v>
      </c>
      <c r="D23" s="24">
        <f>B23-C23</f>
        <v>-18</v>
      </c>
      <c r="E23" s="14">
        <f>+D23/C23</f>
        <v>-2.2618464206280393E-4</v>
      </c>
    </row>
    <row r="24" spans="1:5" s="30" customFormat="1" ht="13.5" x14ac:dyDescent="0.4">
      <c r="A24" s="8" t="s">
        <v>8</v>
      </c>
      <c r="B24" s="28">
        <f>C6</f>
        <v>2627</v>
      </c>
      <c r="C24" s="47">
        <v>2644</v>
      </c>
      <c r="D24" s="26">
        <f>B24-C24</f>
        <v>-17</v>
      </c>
      <c r="E24" s="15">
        <f>+D24/C24</f>
        <v>-6.4296520423600609E-3</v>
      </c>
    </row>
    <row r="25" spans="1:5" s="30" customFormat="1" ht="13.5" x14ac:dyDescent="0.4">
      <c r="A25" s="8" t="s">
        <v>9</v>
      </c>
      <c r="B25" s="28">
        <f>C7</f>
        <v>11541</v>
      </c>
      <c r="C25" s="47">
        <v>11552</v>
      </c>
      <c r="D25" s="26">
        <f>B25-C25</f>
        <v>-11</v>
      </c>
      <c r="E25" s="15">
        <f>+D25/C25</f>
        <v>-9.5221606648199448E-4</v>
      </c>
    </row>
    <row r="26" spans="1:5" s="30" customFormat="1" ht="14.25" thickBot="1" x14ac:dyDescent="0.45">
      <c r="A26" s="8" t="s">
        <v>10</v>
      </c>
      <c r="B26" s="28">
        <f>C8</f>
        <v>5901</v>
      </c>
      <c r="C26" s="50">
        <v>5903</v>
      </c>
      <c r="D26" s="26">
        <f>B26-C26</f>
        <v>-2</v>
      </c>
      <c r="E26" s="15">
        <f>+D26/C26</f>
        <v>-3.3881077418261899E-4</v>
      </c>
    </row>
    <row r="27" spans="1:5" s="30" customFormat="1" ht="14.25" thickTop="1" x14ac:dyDescent="0.4">
      <c r="A27" s="9" t="s">
        <v>18</v>
      </c>
      <c r="B27" s="22">
        <f>C9</f>
        <v>99632</v>
      </c>
      <c r="C27" s="22">
        <f>SUM(C23:C26)</f>
        <v>99680</v>
      </c>
      <c r="D27" s="27">
        <f>SUM(D23:D26)</f>
        <v>-48</v>
      </c>
      <c r="E27" s="16">
        <f>+D27/C27</f>
        <v>-4.8154093097913322E-4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55</v>
      </c>
      <c r="C32" s="51">
        <v>139</v>
      </c>
      <c r="D32" s="33">
        <f>B32-C32</f>
        <v>-84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264</v>
      </c>
      <c r="C35" s="52">
        <v>228</v>
      </c>
      <c r="D35" s="33">
        <f>B35-C35</f>
        <v>36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-48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-1135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14684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54410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30538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99632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0.30650794925325198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47.776156255018471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opLeftCell="A28" workbookViewId="0">
      <selection activeCell="D46" sqref="D4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38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40766</v>
      </c>
      <c r="C5" s="42">
        <f>SUM(D5:E5)</f>
        <v>79981</v>
      </c>
      <c r="D5" s="45">
        <v>38398</v>
      </c>
      <c r="E5" s="46">
        <v>41583</v>
      </c>
      <c r="F5" s="31"/>
    </row>
    <row r="6" spans="1:6" s="30" customFormat="1" ht="13.5" x14ac:dyDescent="0.4">
      <c r="A6" s="8" t="s">
        <v>8</v>
      </c>
      <c r="B6" s="44">
        <v>1505</v>
      </c>
      <c r="C6" s="21">
        <f>SUM(D6:E6)</f>
        <v>2715</v>
      </c>
      <c r="D6" s="47">
        <v>1294</v>
      </c>
      <c r="E6" s="48">
        <v>1421</v>
      </c>
      <c r="F6" s="31"/>
    </row>
    <row r="7" spans="1:6" s="30" customFormat="1" ht="13.5" x14ac:dyDescent="0.4">
      <c r="A7" s="8" t="s">
        <v>9</v>
      </c>
      <c r="B7" s="44">
        <v>5823</v>
      </c>
      <c r="C7" s="21">
        <f>SUM(D7:E7)</f>
        <v>11737</v>
      </c>
      <c r="D7" s="47">
        <v>5593</v>
      </c>
      <c r="E7" s="48">
        <v>6144</v>
      </c>
      <c r="F7" s="31"/>
    </row>
    <row r="8" spans="1:6" s="30" customFormat="1" ht="14.25" thickBot="1" x14ac:dyDescent="0.45">
      <c r="A8" s="8" t="s">
        <v>10</v>
      </c>
      <c r="B8" s="44">
        <v>2948</v>
      </c>
      <c r="C8" s="41">
        <f>SUM(D8:E8)</f>
        <v>6035</v>
      </c>
      <c r="D8" s="47">
        <v>2848</v>
      </c>
      <c r="E8" s="48">
        <v>3187</v>
      </c>
      <c r="F8" s="31"/>
    </row>
    <row r="9" spans="1:6" s="30" customFormat="1" ht="14.25" thickTop="1" x14ac:dyDescent="0.4">
      <c r="A9" s="9" t="s">
        <v>11</v>
      </c>
      <c r="B9" s="27">
        <f>SUM(B5:B8)</f>
        <v>51042</v>
      </c>
      <c r="C9" s="27">
        <f>SUM(C5:C8)</f>
        <v>100468</v>
      </c>
      <c r="D9" s="27">
        <f>SUM(D5:D8)</f>
        <v>48133</v>
      </c>
      <c r="E9" s="27">
        <f>SUM(E5:E8)</f>
        <v>52335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40766</v>
      </c>
      <c r="C14" s="43">
        <v>40855</v>
      </c>
      <c r="D14" s="24">
        <f>B14-C14</f>
        <v>-89</v>
      </c>
      <c r="E14" s="14">
        <f>+D14/C14</f>
        <v>-2.1784359319544731E-3</v>
      </c>
    </row>
    <row r="15" spans="1:6" s="30" customFormat="1" ht="13.5" x14ac:dyDescent="0.4">
      <c r="A15" s="8" t="s">
        <v>8</v>
      </c>
      <c r="B15" s="25">
        <f>B6</f>
        <v>1505</v>
      </c>
      <c r="C15" s="44">
        <v>1506</v>
      </c>
      <c r="D15" s="26">
        <f>B15-C15</f>
        <v>-1</v>
      </c>
      <c r="E15" s="15">
        <f>+D15/C15</f>
        <v>-6.6401062416998667E-4</v>
      </c>
    </row>
    <row r="16" spans="1:6" s="30" customFormat="1" ht="13.5" x14ac:dyDescent="0.4">
      <c r="A16" s="8" t="s">
        <v>9</v>
      </c>
      <c r="B16" s="25">
        <f>B7</f>
        <v>5823</v>
      </c>
      <c r="C16" s="44">
        <v>5829</v>
      </c>
      <c r="D16" s="26">
        <f>B16-C16</f>
        <v>-6</v>
      </c>
      <c r="E16" s="15">
        <f>+D16/C16</f>
        <v>-1.029336078229542E-3</v>
      </c>
    </row>
    <row r="17" spans="1:5" s="30" customFormat="1" ht="14.25" thickBot="1" x14ac:dyDescent="0.45">
      <c r="A17" s="8" t="s">
        <v>10</v>
      </c>
      <c r="B17" s="25">
        <f>B8</f>
        <v>2948</v>
      </c>
      <c r="C17" s="44">
        <v>2950</v>
      </c>
      <c r="D17" s="26">
        <f>B17-C17</f>
        <v>-2</v>
      </c>
      <c r="E17" s="15">
        <f>+D17/C17</f>
        <v>-6.779661016949153E-4</v>
      </c>
    </row>
    <row r="18" spans="1:5" s="30" customFormat="1" ht="14.25" thickTop="1" x14ac:dyDescent="0.4">
      <c r="A18" s="9" t="s">
        <v>18</v>
      </c>
      <c r="B18" s="22">
        <f>B9</f>
        <v>51042</v>
      </c>
      <c r="C18" s="22">
        <f>SUM(C14:C17)</f>
        <v>51140</v>
      </c>
      <c r="D18" s="27">
        <f>SUM(D14:D17)</f>
        <v>-98</v>
      </c>
      <c r="E18" s="16">
        <f>+D18/C18</f>
        <v>-1.9163081736409855E-3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79981</v>
      </c>
      <c r="C23" s="49">
        <v>80082</v>
      </c>
      <c r="D23" s="24">
        <f>B23-C23</f>
        <v>-101</v>
      </c>
      <c r="E23" s="14">
        <f>+D23/C23</f>
        <v>-1.2612072625558801E-3</v>
      </c>
    </row>
    <row r="24" spans="1:5" s="30" customFormat="1" ht="13.5" x14ac:dyDescent="0.4">
      <c r="A24" s="8" t="s">
        <v>8</v>
      </c>
      <c r="B24" s="28">
        <f>C6</f>
        <v>2715</v>
      </c>
      <c r="C24" s="47">
        <v>2717</v>
      </c>
      <c r="D24" s="26">
        <f>B24-C24</f>
        <v>-2</v>
      </c>
      <c r="E24" s="15">
        <f>+D24/C24</f>
        <v>-7.3610599926389399E-4</v>
      </c>
    </row>
    <row r="25" spans="1:5" s="30" customFormat="1" ht="13.5" x14ac:dyDescent="0.4">
      <c r="A25" s="8" t="s">
        <v>9</v>
      </c>
      <c r="B25" s="28">
        <f>C7</f>
        <v>11737</v>
      </c>
      <c r="C25" s="47">
        <v>11753</v>
      </c>
      <c r="D25" s="26">
        <f>B25-C25</f>
        <v>-16</v>
      </c>
      <c r="E25" s="15">
        <f>+D25/C25</f>
        <v>-1.3613545477750362E-3</v>
      </c>
    </row>
    <row r="26" spans="1:5" s="30" customFormat="1" ht="14.25" thickBot="1" x14ac:dyDescent="0.45">
      <c r="A26" s="8" t="s">
        <v>10</v>
      </c>
      <c r="B26" s="28">
        <f>C8</f>
        <v>6035</v>
      </c>
      <c r="C26" s="50">
        <v>6048</v>
      </c>
      <c r="D26" s="26">
        <f>B26-C26</f>
        <v>-13</v>
      </c>
      <c r="E26" s="15">
        <f>+D26/C26</f>
        <v>-2.1494708994708994E-3</v>
      </c>
    </row>
    <row r="27" spans="1:5" s="30" customFormat="1" ht="14.25" thickTop="1" x14ac:dyDescent="0.4">
      <c r="A27" s="9" t="s">
        <v>18</v>
      </c>
      <c r="B27" s="22">
        <f>C9</f>
        <v>100468</v>
      </c>
      <c r="C27" s="27">
        <f>SUM(C23:C26)</f>
        <v>100600</v>
      </c>
      <c r="D27" s="27">
        <f>SUM(D23:D26)</f>
        <v>-132</v>
      </c>
      <c r="E27" s="16">
        <f>+D27/C27</f>
        <v>-1.3121272365805169E-3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75</v>
      </c>
      <c r="C32" s="51">
        <v>104</v>
      </c>
      <c r="D32" s="33">
        <f>B32-C32</f>
        <v>-29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233</v>
      </c>
      <c r="C35" s="52">
        <v>336</v>
      </c>
      <c r="D35" s="33">
        <f>B35-C35</f>
        <v>-103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-132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-911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14939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54962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30567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100468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0.30424612812039653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47.65</v>
      </c>
      <c r="E46" s="2"/>
    </row>
  </sheetData>
  <mergeCells count="1">
    <mergeCell ref="A1:E1"/>
  </mergeCells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view="pageBreakPreview" topLeftCell="A31" zoomScaleNormal="100" zoomScaleSheetLayoutView="100" workbookViewId="0">
      <selection activeCell="D46" sqref="D4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39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40579</v>
      </c>
      <c r="C5" s="42">
        <f>SUM(D5:E5)</f>
        <v>79176</v>
      </c>
      <c r="D5" s="45">
        <v>37948</v>
      </c>
      <c r="E5" s="46">
        <v>41228</v>
      </c>
      <c r="F5" s="31"/>
    </row>
    <row r="6" spans="1:6" s="30" customFormat="1" ht="13.5" x14ac:dyDescent="0.4">
      <c r="A6" s="8" t="s">
        <v>8</v>
      </c>
      <c r="B6" s="44">
        <v>1505</v>
      </c>
      <c r="C6" s="21">
        <f>SUM(D6:E6)</f>
        <v>2707</v>
      </c>
      <c r="D6" s="47">
        <v>1290</v>
      </c>
      <c r="E6" s="48">
        <v>1417</v>
      </c>
      <c r="F6" s="31"/>
    </row>
    <row r="7" spans="1:6" s="30" customFormat="1" ht="13.5" x14ac:dyDescent="0.4">
      <c r="A7" s="8" t="s">
        <v>9</v>
      </c>
      <c r="B7" s="44">
        <v>5812</v>
      </c>
      <c r="C7" s="21">
        <f>SUM(D7:E7)</f>
        <v>11645</v>
      </c>
      <c r="D7" s="47">
        <v>5553</v>
      </c>
      <c r="E7" s="48">
        <v>6092</v>
      </c>
      <c r="F7" s="31"/>
    </row>
    <row r="8" spans="1:6" s="30" customFormat="1" ht="14.25" thickBot="1" x14ac:dyDescent="0.45">
      <c r="A8" s="8" t="s">
        <v>10</v>
      </c>
      <c r="B8" s="44">
        <v>2943</v>
      </c>
      <c r="C8" s="41">
        <f>SUM(D8:E8)</f>
        <v>5986</v>
      </c>
      <c r="D8" s="47">
        <v>2830</v>
      </c>
      <c r="E8" s="48">
        <v>3156</v>
      </c>
      <c r="F8" s="31"/>
    </row>
    <row r="9" spans="1:6" s="30" customFormat="1" ht="14.25" thickTop="1" x14ac:dyDescent="0.4">
      <c r="A9" s="9" t="s">
        <v>11</v>
      </c>
      <c r="B9" s="27">
        <f>SUM(B5:B8)</f>
        <v>50839</v>
      </c>
      <c r="C9" s="27">
        <f>SUM(C5:C8)</f>
        <v>99514</v>
      </c>
      <c r="D9" s="27">
        <f>SUM(D5:D8)</f>
        <v>47621</v>
      </c>
      <c r="E9" s="27">
        <f>SUM(E5:E8)</f>
        <v>51893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40579</v>
      </c>
      <c r="C14" s="43">
        <v>40766</v>
      </c>
      <c r="D14" s="24">
        <f>B14-C14</f>
        <v>-187</v>
      </c>
      <c r="E14" s="14">
        <f>+D14/C14</f>
        <v>-4.5871559633027525E-3</v>
      </c>
    </row>
    <row r="15" spans="1:6" s="30" customFormat="1" ht="13.5" x14ac:dyDescent="0.4">
      <c r="A15" s="8" t="s">
        <v>8</v>
      </c>
      <c r="B15" s="25">
        <f>B6</f>
        <v>1505</v>
      </c>
      <c r="C15" s="44">
        <v>1505</v>
      </c>
      <c r="D15" s="26">
        <f>B15-C15</f>
        <v>0</v>
      </c>
      <c r="E15" s="15">
        <f>+D15/C15</f>
        <v>0</v>
      </c>
    </row>
    <row r="16" spans="1:6" s="30" customFormat="1" ht="13.5" x14ac:dyDescent="0.4">
      <c r="A16" s="8" t="s">
        <v>9</v>
      </c>
      <c r="B16" s="25">
        <f>B7</f>
        <v>5812</v>
      </c>
      <c r="C16" s="44">
        <v>5823</v>
      </c>
      <c r="D16" s="26">
        <f>B16-C16</f>
        <v>-11</v>
      </c>
      <c r="E16" s="15">
        <f>+D16/C16</f>
        <v>-1.8890606216726772E-3</v>
      </c>
    </row>
    <row r="17" spans="1:5" s="30" customFormat="1" ht="14.25" thickBot="1" x14ac:dyDescent="0.45">
      <c r="A17" s="8" t="s">
        <v>10</v>
      </c>
      <c r="B17" s="25">
        <f>B8</f>
        <v>2943</v>
      </c>
      <c r="C17" s="44">
        <v>2948</v>
      </c>
      <c r="D17" s="26">
        <f>B17-C17</f>
        <v>-5</v>
      </c>
      <c r="E17" s="15">
        <f>+D17/C17</f>
        <v>-1.6960651289009499E-3</v>
      </c>
    </row>
    <row r="18" spans="1:5" s="30" customFormat="1" ht="14.25" thickTop="1" x14ac:dyDescent="0.4">
      <c r="A18" s="9" t="s">
        <v>18</v>
      </c>
      <c r="B18" s="22">
        <f>B9</f>
        <v>50839</v>
      </c>
      <c r="C18" s="22">
        <f>SUM(C14:C17)</f>
        <v>51042</v>
      </c>
      <c r="D18" s="27">
        <f>SUM(D14:D17)</f>
        <v>-203</v>
      </c>
      <c r="E18" s="16">
        <f>+D18/C18</f>
        <v>-3.9771168841346346E-3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79176</v>
      </c>
      <c r="C23" s="49">
        <v>79981</v>
      </c>
      <c r="D23" s="24">
        <f>B23-C23</f>
        <v>-805</v>
      </c>
      <c r="E23" s="14">
        <f>+D23/C23</f>
        <v>-1.0064890411472726E-2</v>
      </c>
    </row>
    <row r="24" spans="1:5" s="30" customFormat="1" ht="13.5" x14ac:dyDescent="0.4">
      <c r="A24" s="8" t="s">
        <v>8</v>
      </c>
      <c r="B24" s="28">
        <f>C6</f>
        <v>2707</v>
      </c>
      <c r="C24" s="47">
        <v>2715</v>
      </c>
      <c r="D24" s="26">
        <f>B24-C24</f>
        <v>-8</v>
      </c>
      <c r="E24" s="15">
        <f>+D24/C24</f>
        <v>-2.9465930018416206E-3</v>
      </c>
    </row>
    <row r="25" spans="1:5" s="30" customFormat="1" ht="13.5" x14ac:dyDescent="0.4">
      <c r="A25" s="8" t="s">
        <v>9</v>
      </c>
      <c r="B25" s="28">
        <f>C7</f>
        <v>11645</v>
      </c>
      <c r="C25" s="47">
        <v>11737</v>
      </c>
      <c r="D25" s="26">
        <f>B25-C25</f>
        <v>-92</v>
      </c>
      <c r="E25" s="15">
        <f>+D25/C25</f>
        <v>-7.8384595722927487E-3</v>
      </c>
    </row>
    <row r="26" spans="1:5" s="30" customFormat="1" ht="14.25" thickBot="1" x14ac:dyDescent="0.45">
      <c r="A26" s="8" t="s">
        <v>10</v>
      </c>
      <c r="B26" s="28">
        <f>C8</f>
        <v>5986</v>
      </c>
      <c r="C26" s="50">
        <v>6035</v>
      </c>
      <c r="D26" s="26">
        <f>B26-C26</f>
        <v>-49</v>
      </c>
      <c r="E26" s="15">
        <f>+D26/C26</f>
        <v>-8.1193040596520306E-3</v>
      </c>
    </row>
    <row r="27" spans="1:5" s="30" customFormat="1" ht="14.25" thickTop="1" x14ac:dyDescent="0.4">
      <c r="A27" s="9" t="s">
        <v>18</v>
      </c>
      <c r="B27" s="22">
        <f>C9</f>
        <v>99514</v>
      </c>
      <c r="C27" s="27">
        <f>SUM(C23:C26)</f>
        <v>100468</v>
      </c>
      <c r="D27" s="27">
        <f>SUM(D23:D26)</f>
        <v>-954</v>
      </c>
      <c r="E27" s="16">
        <f>+D27/C27</f>
        <v>-9.4955607755703303E-3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63</v>
      </c>
      <c r="C32" s="51">
        <v>130</v>
      </c>
      <c r="D32" s="33">
        <f>B32-C32</f>
        <v>-67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961</v>
      </c>
      <c r="C35" s="52">
        <v>1848</v>
      </c>
      <c r="D35" s="33">
        <f>B35-C35</f>
        <v>-887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-954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-836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14810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54176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30528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99514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0.30677090660610568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47.829832988323254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view="pageBreakPreview" topLeftCell="A28" zoomScaleNormal="100" zoomScaleSheetLayoutView="100" workbookViewId="0">
      <selection activeCell="D44" sqref="D44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40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40912</v>
      </c>
      <c r="C5" s="42">
        <f>SUM(D5:E5)</f>
        <v>79589</v>
      </c>
      <c r="D5" s="45">
        <v>38184</v>
      </c>
      <c r="E5" s="46">
        <v>41405</v>
      </c>
      <c r="F5" s="31"/>
    </row>
    <row r="6" spans="1:6" s="30" customFormat="1" ht="13.5" x14ac:dyDescent="0.4">
      <c r="A6" s="8" t="s">
        <v>8</v>
      </c>
      <c r="B6" s="44">
        <v>1505</v>
      </c>
      <c r="C6" s="21">
        <f>SUM(D6:E6)</f>
        <v>2698</v>
      </c>
      <c r="D6" s="47">
        <v>1283</v>
      </c>
      <c r="E6" s="48">
        <v>1415</v>
      </c>
      <c r="F6" s="31"/>
    </row>
    <row r="7" spans="1:6" s="30" customFormat="1" ht="13.5" x14ac:dyDescent="0.4">
      <c r="A7" s="8" t="s">
        <v>9</v>
      </c>
      <c r="B7" s="44">
        <v>5810</v>
      </c>
      <c r="C7" s="21">
        <f>SUM(D7:E7)</f>
        <v>11624</v>
      </c>
      <c r="D7" s="47">
        <v>5550</v>
      </c>
      <c r="E7" s="48">
        <v>6074</v>
      </c>
      <c r="F7" s="31"/>
    </row>
    <row r="8" spans="1:6" s="30" customFormat="1" ht="14.25" thickBot="1" x14ac:dyDescent="0.45">
      <c r="A8" s="8" t="s">
        <v>10</v>
      </c>
      <c r="B8" s="44">
        <v>2946</v>
      </c>
      <c r="C8" s="41">
        <f>SUM(D8:E8)</f>
        <v>5990</v>
      </c>
      <c r="D8" s="47">
        <v>2825</v>
      </c>
      <c r="E8" s="48">
        <v>3165</v>
      </c>
      <c r="F8" s="31"/>
    </row>
    <row r="9" spans="1:6" s="30" customFormat="1" ht="14.25" thickTop="1" x14ac:dyDescent="0.4">
      <c r="A9" s="9" t="s">
        <v>11</v>
      </c>
      <c r="B9" s="27">
        <f>SUM(B5:B8)</f>
        <v>51173</v>
      </c>
      <c r="C9" s="27">
        <f>SUM(C5:C8)</f>
        <v>99901</v>
      </c>
      <c r="D9" s="27">
        <f>SUM(D5:D8)</f>
        <v>47842</v>
      </c>
      <c r="E9" s="27">
        <f>SUM(E5:E8)</f>
        <v>52059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40912</v>
      </c>
      <c r="C14" s="43">
        <v>40579</v>
      </c>
      <c r="D14" s="24">
        <f>B14-C14</f>
        <v>333</v>
      </c>
      <c r="E14" s="14">
        <f>+D14/C14</f>
        <v>8.2062150373345827E-3</v>
      </c>
    </row>
    <row r="15" spans="1:6" s="30" customFormat="1" ht="13.5" x14ac:dyDescent="0.4">
      <c r="A15" s="8" t="s">
        <v>8</v>
      </c>
      <c r="B15" s="25">
        <f>B6</f>
        <v>1505</v>
      </c>
      <c r="C15" s="44">
        <v>1505</v>
      </c>
      <c r="D15" s="26">
        <f>B15-C15</f>
        <v>0</v>
      </c>
      <c r="E15" s="15">
        <f>+D15/C15</f>
        <v>0</v>
      </c>
    </row>
    <row r="16" spans="1:6" s="30" customFormat="1" ht="13.5" x14ac:dyDescent="0.4">
      <c r="A16" s="8" t="s">
        <v>9</v>
      </c>
      <c r="B16" s="25">
        <f>B7</f>
        <v>5810</v>
      </c>
      <c r="C16" s="44">
        <v>5812</v>
      </c>
      <c r="D16" s="26">
        <f>B16-C16</f>
        <v>-2</v>
      </c>
      <c r="E16" s="15">
        <f>+D16/C16</f>
        <v>-3.4411562284927734E-4</v>
      </c>
    </row>
    <row r="17" spans="1:5" s="30" customFormat="1" ht="14.25" thickBot="1" x14ac:dyDescent="0.45">
      <c r="A17" s="8" t="s">
        <v>10</v>
      </c>
      <c r="B17" s="25">
        <f>B8</f>
        <v>2946</v>
      </c>
      <c r="C17" s="44">
        <v>2943</v>
      </c>
      <c r="D17" s="26">
        <f>B17-C17</f>
        <v>3</v>
      </c>
      <c r="E17" s="15">
        <f>+D17/C17</f>
        <v>1.0193679918450561E-3</v>
      </c>
    </row>
    <row r="18" spans="1:5" s="30" customFormat="1" ht="14.25" thickTop="1" x14ac:dyDescent="0.4">
      <c r="A18" s="9" t="s">
        <v>18</v>
      </c>
      <c r="B18" s="22">
        <f>B9</f>
        <v>51173</v>
      </c>
      <c r="C18" s="22">
        <f>SUM(C14:C17)</f>
        <v>50839</v>
      </c>
      <c r="D18" s="27">
        <f>SUM(D14:D17)</f>
        <v>334</v>
      </c>
      <c r="E18" s="16">
        <f>+D18/C18</f>
        <v>6.5697594366529635E-3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79589</v>
      </c>
      <c r="C23" s="49">
        <v>79176</v>
      </c>
      <c r="D23" s="24">
        <f>B23-C23</f>
        <v>413</v>
      </c>
      <c r="E23" s="14">
        <f>+D23/C23</f>
        <v>5.2162271395372337E-3</v>
      </c>
    </row>
    <row r="24" spans="1:5" s="30" customFormat="1" ht="13.5" x14ac:dyDescent="0.4">
      <c r="A24" s="8" t="s">
        <v>8</v>
      </c>
      <c r="B24" s="28">
        <f>C6</f>
        <v>2698</v>
      </c>
      <c r="C24" s="47">
        <v>2707</v>
      </c>
      <c r="D24" s="26">
        <f>B24-C24</f>
        <v>-9</v>
      </c>
      <c r="E24" s="15">
        <f>+D24/C24</f>
        <v>-3.3247137052087182E-3</v>
      </c>
    </row>
    <row r="25" spans="1:5" s="30" customFormat="1" ht="13.5" x14ac:dyDescent="0.4">
      <c r="A25" s="8" t="s">
        <v>9</v>
      </c>
      <c r="B25" s="28">
        <f>C7</f>
        <v>11624</v>
      </c>
      <c r="C25" s="47">
        <v>11645</v>
      </c>
      <c r="D25" s="26">
        <f>B25-C25</f>
        <v>-21</v>
      </c>
      <c r="E25" s="15">
        <f>+D25/C25</f>
        <v>-1.8033490768570202E-3</v>
      </c>
    </row>
    <row r="26" spans="1:5" s="30" customFormat="1" ht="14.25" thickBot="1" x14ac:dyDescent="0.45">
      <c r="A26" s="8" t="s">
        <v>10</v>
      </c>
      <c r="B26" s="28">
        <f>C8</f>
        <v>5990</v>
      </c>
      <c r="C26" s="50">
        <v>5986</v>
      </c>
      <c r="D26" s="26">
        <f>B26-C26</f>
        <v>4</v>
      </c>
      <c r="E26" s="15">
        <f>+D26/C26</f>
        <v>6.6822586034079518E-4</v>
      </c>
    </row>
    <row r="27" spans="1:5" s="30" customFormat="1" ht="14.25" thickTop="1" x14ac:dyDescent="0.4">
      <c r="A27" s="9" t="s">
        <v>18</v>
      </c>
      <c r="B27" s="22">
        <f>C9</f>
        <v>99901</v>
      </c>
      <c r="C27" s="27">
        <f>SUM(C23:C26)</f>
        <v>99514</v>
      </c>
      <c r="D27" s="27">
        <f>SUM(D23:D26)</f>
        <v>387</v>
      </c>
      <c r="E27" s="16">
        <f>+D27/C27</f>
        <v>3.8889000542637218E-3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56</v>
      </c>
      <c r="C32" s="51">
        <v>93</v>
      </c>
      <c r="D32" s="33">
        <f>B32-C32</f>
        <v>-37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887</v>
      </c>
      <c r="C35" s="52">
        <v>463</v>
      </c>
      <c r="D35" s="33">
        <f>B35-C35</f>
        <v>424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387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-889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14835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54491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30575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99901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0.30605299246253792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47.8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view="pageBreakPreview" zoomScaleNormal="100" zoomScaleSheetLayoutView="100" workbookViewId="0">
      <selection activeCell="D45" sqref="D45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41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40939</v>
      </c>
      <c r="C5" s="42">
        <f>SUM(D5:E5)</f>
        <v>79626</v>
      </c>
      <c r="D5" s="45">
        <v>38187</v>
      </c>
      <c r="E5" s="46">
        <v>41439</v>
      </c>
      <c r="F5" s="31"/>
    </row>
    <row r="6" spans="1:6" s="30" customFormat="1" ht="13.5" x14ac:dyDescent="0.4">
      <c r="A6" s="8" t="s">
        <v>8</v>
      </c>
      <c r="B6" s="44">
        <v>1498</v>
      </c>
      <c r="C6" s="21">
        <f>SUM(D6:E6)</f>
        <v>2683</v>
      </c>
      <c r="D6" s="47">
        <v>1274</v>
      </c>
      <c r="E6" s="48">
        <v>1409</v>
      </c>
      <c r="F6" s="31"/>
    </row>
    <row r="7" spans="1:6" s="30" customFormat="1" ht="13.5" x14ac:dyDescent="0.4">
      <c r="A7" s="8" t="s">
        <v>9</v>
      </c>
      <c r="B7" s="44">
        <v>5811</v>
      </c>
      <c r="C7" s="21">
        <f>SUM(D7:E7)</f>
        <v>11618</v>
      </c>
      <c r="D7" s="47">
        <v>5550</v>
      </c>
      <c r="E7" s="48">
        <v>6068</v>
      </c>
      <c r="F7" s="31"/>
    </row>
    <row r="8" spans="1:6" s="30" customFormat="1" ht="14.25" thickBot="1" x14ac:dyDescent="0.45">
      <c r="A8" s="8" t="s">
        <v>10</v>
      </c>
      <c r="B8" s="44">
        <v>2936</v>
      </c>
      <c r="C8" s="41">
        <f>SUM(D8:E8)</f>
        <v>5963</v>
      </c>
      <c r="D8" s="47">
        <v>2811</v>
      </c>
      <c r="E8" s="48">
        <v>3152</v>
      </c>
      <c r="F8" s="31"/>
    </row>
    <row r="9" spans="1:6" s="30" customFormat="1" ht="14.25" thickTop="1" x14ac:dyDescent="0.4">
      <c r="A9" s="9" t="s">
        <v>11</v>
      </c>
      <c r="B9" s="27">
        <f>SUM(B5:B8)</f>
        <v>51184</v>
      </c>
      <c r="C9" s="27">
        <f>SUM(C5:C8)</f>
        <v>99890</v>
      </c>
      <c r="D9" s="27">
        <f>SUM(D5:D8)</f>
        <v>47822</v>
      </c>
      <c r="E9" s="27">
        <f>SUM(E5:E8)</f>
        <v>52068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40939</v>
      </c>
      <c r="C14" s="43">
        <v>40912</v>
      </c>
      <c r="D14" s="24">
        <f>B14-C14</f>
        <v>27</v>
      </c>
      <c r="E14" s="14">
        <f>+D14/C14</f>
        <v>6.5995307000391089E-4</v>
      </c>
    </row>
    <row r="15" spans="1:6" s="30" customFormat="1" ht="13.5" x14ac:dyDescent="0.4">
      <c r="A15" s="8" t="s">
        <v>8</v>
      </c>
      <c r="B15" s="25">
        <f>B6</f>
        <v>1498</v>
      </c>
      <c r="C15" s="44">
        <v>1505</v>
      </c>
      <c r="D15" s="26">
        <f>B15-C15</f>
        <v>-7</v>
      </c>
      <c r="E15" s="15">
        <f>+D15/C15</f>
        <v>-4.6511627906976744E-3</v>
      </c>
    </row>
    <row r="16" spans="1:6" s="30" customFormat="1" ht="13.5" x14ac:dyDescent="0.4">
      <c r="A16" s="8" t="s">
        <v>9</v>
      </c>
      <c r="B16" s="25">
        <f>B7</f>
        <v>5811</v>
      </c>
      <c r="C16" s="44">
        <v>5810</v>
      </c>
      <c r="D16" s="26">
        <f>B16-C16</f>
        <v>1</v>
      </c>
      <c r="E16" s="15">
        <f>+D16/C16</f>
        <v>1.7211703958691912E-4</v>
      </c>
    </row>
    <row r="17" spans="1:5" s="30" customFormat="1" ht="14.25" thickBot="1" x14ac:dyDescent="0.45">
      <c r="A17" s="8" t="s">
        <v>10</v>
      </c>
      <c r="B17" s="25">
        <f>B8</f>
        <v>2936</v>
      </c>
      <c r="C17" s="44">
        <v>2946</v>
      </c>
      <c r="D17" s="26">
        <f>B17-C17</f>
        <v>-10</v>
      </c>
      <c r="E17" s="15">
        <f>+D17/C17</f>
        <v>-3.3944331296673455E-3</v>
      </c>
    </row>
    <row r="18" spans="1:5" s="30" customFormat="1" ht="14.25" thickTop="1" x14ac:dyDescent="0.4">
      <c r="A18" s="9" t="s">
        <v>18</v>
      </c>
      <c r="B18" s="22">
        <f>B9</f>
        <v>51184</v>
      </c>
      <c r="C18" s="22">
        <f>SUM(C14:C17)</f>
        <v>51173</v>
      </c>
      <c r="D18" s="27">
        <f>SUM(D14:D17)</f>
        <v>11</v>
      </c>
      <c r="E18" s="16">
        <f>+D18/C18</f>
        <v>2.1495710628651829E-4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79626</v>
      </c>
      <c r="C23" s="49">
        <v>79589</v>
      </c>
      <c r="D23" s="24">
        <f>B23-C23</f>
        <v>37</v>
      </c>
      <c r="E23" s="14">
        <f>+D23/C23</f>
        <v>4.6488836396989535E-4</v>
      </c>
    </row>
    <row r="24" spans="1:5" s="30" customFormat="1" ht="13.5" x14ac:dyDescent="0.4">
      <c r="A24" s="8" t="s">
        <v>8</v>
      </c>
      <c r="B24" s="28">
        <f>C6</f>
        <v>2683</v>
      </c>
      <c r="C24" s="47">
        <v>2698</v>
      </c>
      <c r="D24" s="26">
        <f>B24-C24</f>
        <v>-15</v>
      </c>
      <c r="E24" s="15">
        <f>+D24/C24</f>
        <v>-5.5596738324684954E-3</v>
      </c>
    </row>
    <row r="25" spans="1:5" s="30" customFormat="1" ht="13.5" x14ac:dyDescent="0.4">
      <c r="A25" s="8" t="s">
        <v>9</v>
      </c>
      <c r="B25" s="28">
        <f>C7</f>
        <v>11618</v>
      </c>
      <c r="C25" s="47">
        <v>11624</v>
      </c>
      <c r="D25" s="26">
        <f>B25-C25</f>
        <v>-6</v>
      </c>
      <c r="E25" s="15">
        <f>+D25/C25</f>
        <v>-5.1617343427391607E-4</v>
      </c>
    </row>
    <row r="26" spans="1:5" s="30" customFormat="1" ht="14.25" thickBot="1" x14ac:dyDescent="0.45">
      <c r="A26" s="8" t="s">
        <v>10</v>
      </c>
      <c r="B26" s="28">
        <f>C8</f>
        <v>5963</v>
      </c>
      <c r="C26" s="50">
        <v>5990</v>
      </c>
      <c r="D26" s="26">
        <f>B26-C26</f>
        <v>-27</v>
      </c>
      <c r="E26" s="15">
        <f>+D26/C26</f>
        <v>-4.5075125208681134E-3</v>
      </c>
    </row>
    <row r="27" spans="1:5" s="30" customFormat="1" ht="14.25" thickTop="1" x14ac:dyDescent="0.4">
      <c r="A27" s="9" t="s">
        <v>18</v>
      </c>
      <c r="B27" s="22">
        <f>C9</f>
        <v>99890</v>
      </c>
      <c r="C27" s="27">
        <f>SUM(C23:C26)</f>
        <v>99901</v>
      </c>
      <c r="D27" s="27">
        <f>SUM(D23:D26)</f>
        <v>-11</v>
      </c>
      <c r="E27" s="16">
        <f>+D27/C27</f>
        <v>-1.1010900791783867E-4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73</v>
      </c>
      <c r="C32" s="51">
        <v>110</v>
      </c>
      <c r="D32" s="33">
        <f>B32-C32</f>
        <v>-37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266</v>
      </c>
      <c r="C35" s="52">
        <v>240</v>
      </c>
      <c r="D35" s="33">
        <f>B35-C35</f>
        <v>26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-11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-993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14839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54473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30578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99890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0.30611672840124138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47.8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view="pageBreakPreview" zoomScaleNormal="100" zoomScaleSheetLayoutView="100" workbookViewId="0">
      <selection activeCell="D45" sqref="D45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42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40934</v>
      </c>
      <c r="C5" s="42">
        <f>SUM(D5:E5)</f>
        <v>79614</v>
      </c>
      <c r="D5" s="45">
        <v>38181</v>
      </c>
      <c r="E5" s="46">
        <v>41433</v>
      </c>
      <c r="F5" s="31"/>
    </row>
    <row r="6" spans="1:6" s="30" customFormat="1" ht="13.5" x14ac:dyDescent="0.4">
      <c r="A6" s="8" t="s">
        <v>8</v>
      </c>
      <c r="B6" s="44">
        <v>1495</v>
      </c>
      <c r="C6" s="21">
        <f>SUM(D6:E6)</f>
        <v>2673</v>
      </c>
      <c r="D6" s="47">
        <v>1269</v>
      </c>
      <c r="E6" s="48">
        <v>1404</v>
      </c>
      <c r="F6" s="31"/>
    </row>
    <row r="7" spans="1:6" s="30" customFormat="1" ht="13.5" x14ac:dyDescent="0.4">
      <c r="A7" s="8" t="s">
        <v>9</v>
      </c>
      <c r="B7" s="44">
        <v>5809</v>
      </c>
      <c r="C7" s="21">
        <f>SUM(D7:E7)</f>
        <v>11613</v>
      </c>
      <c r="D7" s="47">
        <v>5544</v>
      </c>
      <c r="E7" s="48">
        <v>6069</v>
      </c>
      <c r="F7" s="31"/>
    </row>
    <row r="8" spans="1:6" s="30" customFormat="1" ht="14.25" thickBot="1" x14ac:dyDescent="0.45">
      <c r="A8" s="8" t="s">
        <v>10</v>
      </c>
      <c r="B8" s="44">
        <v>2931</v>
      </c>
      <c r="C8" s="41">
        <f>SUM(D8:E8)</f>
        <v>5958</v>
      </c>
      <c r="D8" s="47">
        <v>2810</v>
      </c>
      <c r="E8" s="48">
        <v>3148</v>
      </c>
      <c r="F8" s="31"/>
    </row>
    <row r="9" spans="1:6" s="30" customFormat="1" ht="14.25" thickTop="1" x14ac:dyDescent="0.4">
      <c r="A9" s="9" t="s">
        <v>11</v>
      </c>
      <c r="B9" s="27">
        <f>SUM(B5:B8)</f>
        <v>51169</v>
      </c>
      <c r="C9" s="27">
        <f>SUM(C5:C8)</f>
        <v>99858</v>
      </c>
      <c r="D9" s="27">
        <f>SUM(D5:D8)</f>
        <v>47804</v>
      </c>
      <c r="E9" s="27">
        <f>SUM(E5:E8)</f>
        <v>52054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40934</v>
      </c>
      <c r="C14" s="43">
        <v>40939</v>
      </c>
      <c r="D14" s="24">
        <f>B14-C14</f>
        <v>-5</v>
      </c>
      <c r="E14" s="14">
        <f>+D14/C14</f>
        <v>-1.2213292948044652E-4</v>
      </c>
    </row>
    <row r="15" spans="1:6" s="30" customFormat="1" ht="13.5" x14ac:dyDescent="0.4">
      <c r="A15" s="8" t="s">
        <v>8</v>
      </c>
      <c r="B15" s="25">
        <f>B6</f>
        <v>1495</v>
      </c>
      <c r="C15" s="44">
        <v>1498</v>
      </c>
      <c r="D15" s="26">
        <f>B15-C15</f>
        <v>-3</v>
      </c>
      <c r="E15" s="15">
        <f>+D15/C15</f>
        <v>-2.0026702269692926E-3</v>
      </c>
    </row>
    <row r="16" spans="1:6" s="30" customFormat="1" ht="13.5" x14ac:dyDescent="0.4">
      <c r="A16" s="8" t="s">
        <v>9</v>
      </c>
      <c r="B16" s="25">
        <f>B7</f>
        <v>5809</v>
      </c>
      <c r="C16" s="44">
        <v>5811</v>
      </c>
      <c r="D16" s="26">
        <f>B16-C16</f>
        <v>-2</v>
      </c>
      <c r="E16" s="15">
        <f>+D16/C16</f>
        <v>-3.4417484081913615E-4</v>
      </c>
    </row>
    <row r="17" spans="1:5" s="30" customFormat="1" ht="14.25" thickBot="1" x14ac:dyDescent="0.45">
      <c r="A17" s="8" t="s">
        <v>10</v>
      </c>
      <c r="B17" s="25">
        <f>B8</f>
        <v>2931</v>
      </c>
      <c r="C17" s="44">
        <v>2936</v>
      </c>
      <c r="D17" s="26">
        <f>B17-C17</f>
        <v>-5</v>
      </c>
      <c r="E17" s="15">
        <f>+D17/C17</f>
        <v>-1.7029972752043597E-3</v>
      </c>
    </row>
    <row r="18" spans="1:5" s="30" customFormat="1" ht="14.25" thickTop="1" x14ac:dyDescent="0.4">
      <c r="A18" s="9" t="s">
        <v>18</v>
      </c>
      <c r="B18" s="22">
        <f>B9</f>
        <v>51169</v>
      </c>
      <c r="C18" s="22">
        <f>SUM(C14:C17)</f>
        <v>51184</v>
      </c>
      <c r="D18" s="27">
        <f>SUM(D14:D17)</f>
        <v>-15</v>
      </c>
      <c r="E18" s="16">
        <f>+D18/C18</f>
        <v>-2.93060331353548E-4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79614</v>
      </c>
      <c r="C23" s="49">
        <v>79626</v>
      </c>
      <c r="D23" s="24">
        <f>B23-C23</f>
        <v>-12</v>
      </c>
      <c r="E23" s="14">
        <f>+D23/C23</f>
        <v>-1.5070454374199383E-4</v>
      </c>
    </row>
    <row r="24" spans="1:5" s="30" customFormat="1" ht="13.5" x14ac:dyDescent="0.4">
      <c r="A24" s="8" t="s">
        <v>8</v>
      </c>
      <c r="B24" s="28">
        <f>C6</f>
        <v>2673</v>
      </c>
      <c r="C24" s="47">
        <v>2683</v>
      </c>
      <c r="D24" s="26">
        <f>B24-C24</f>
        <v>-10</v>
      </c>
      <c r="E24" s="15">
        <f>+D24/C24</f>
        <v>-3.7271710771524412E-3</v>
      </c>
    </row>
    <row r="25" spans="1:5" s="30" customFormat="1" ht="13.5" x14ac:dyDescent="0.4">
      <c r="A25" s="8" t="s">
        <v>9</v>
      </c>
      <c r="B25" s="28">
        <f>C7</f>
        <v>11613</v>
      </c>
      <c r="C25" s="47">
        <v>11618</v>
      </c>
      <c r="D25" s="26">
        <f>B25-C25</f>
        <v>-5</v>
      </c>
      <c r="E25" s="15">
        <f>+D25/C25</f>
        <v>-4.3036667240488899E-4</v>
      </c>
    </row>
    <row r="26" spans="1:5" s="30" customFormat="1" ht="14.25" thickBot="1" x14ac:dyDescent="0.45">
      <c r="A26" s="8" t="s">
        <v>10</v>
      </c>
      <c r="B26" s="28">
        <f>C8</f>
        <v>5958</v>
      </c>
      <c r="C26" s="50">
        <v>5963</v>
      </c>
      <c r="D26" s="26">
        <f>B26-C26</f>
        <v>-5</v>
      </c>
      <c r="E26" s="15">
        <f>+D26/C26</f>
        <v>-8.3850410867013247E-4</v>
      </c>
    </row>
    <row r="27" spans="1:5" s="30" customFormat="1" ht="14.25" thickTop="1" x14ac:dyDescent="0.4">
      <c r="A27" s="9" t="s">
        <v>18</v>
      </c>
      <c r="B27" s="22">
        <f>C9</f>
        <v>99858</v>
      </c>
      <c r="C27" s="27">
        <f>SUM(C23:C26)</f>
        <v>99890</v>
      </c>
      <c r="D27" s="27">
        <f>SUM(D23:D26)</f>
        <v>-32</v>
      </c>
      <c r="E27" s="16">
        <f>+D27/C27</f>
        <v>-3.2035238762638903E-4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65</v>
      </c>
      <c r="C32" s="51">
        <v>107</v>
      </c>
      <c r="D32" s="33">
        <f>B32-C32</f>
        <v>-42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221</v>
      </c>
      <c r="C35" s="52">
        <v>211</v>
      </c>
      <c r="D35" s="33">
        <f>B35-C35</f>
        <v>10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-32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-1063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14813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54469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30576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99858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0.30619479661118787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47.8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"/>
  <sheetViews>
    <sheetView view="pageBreakPreview" topLeftCell="A31" zoomScaleNormal="100" zoomScaleSheetLayoutView="100" workbookViewId="0">
      <selection activeCell="D46" sqref="D4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43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40973</v>
      </c>
      <c r="C5" s="42">
        <f>SUM(D5:E5)</f>
        <v>79594</v>
      </c>
      <c r="D5" s="45">
        <v>38190</v>
      </c>
      <c r="E5" s="46">
        <v>41404</v>
      </c>
      <c r="F5" s="31"/>
    </row>
    <row r="6" spans="1:6" s="30" customFormat="1" ht="13.5" x14ac:dyDescent="0.4">
      <c r="A6" s="8" t="s">
        <v>8</v>
      </c>
      <c r="B6" s="44">
        <v>1490</v>
      </c>
      <c r="C6" s="21">
        <f>SUM(D6:E6)</f>
        <v>2667</v>
      </c>
      <c r="D6" s="47">
        <v>1269</v>
      </c>
      <c r="E6" s="48">
        <v>1398</v>
      </c>
      <c r="F6" s="31"/>
    </row>
    <row r="7" spans="1:6" s="30" customFormat="1" ht="13.5" x14ac:dyDescent="0.4">
      <c r="A7" s="8" t="s">
        <v>9</v>
      </c>
      <c r="B7" s="44">
        <v>5805</v>
      </c>
      <c r="C7" s="21">
        <f>SUM(D7:E7)</f>
        <v>11605</v>
      </c>
      <c r="D7" s="47">
        <v>5542</v>
      </c>
      <c r="E7" s="48">
        <v>6063</v>
      </c>
      <c r="F7" s="31"/>
    </row>
    <row r="8" spans="1:6" s="30" customFormat="1" ht="14.25" thickBot="1" x14ac:dyDescent="0.45">
      <c r="A8" s="8" t="s">
        <v>10</v>
      </c>
      <c r="B8" s="44">
        <v>2927</v>
      </c>
      <c r="C8" s="41">
        <f>SUM(D8:E8)</f>
        <v>5949</v>
      </c>
      <c r="D8" s="47">
        <v>2807</v>
      </c>
      <c r="E8" s="48">
        <v>3142</v>
      </c>
      <c r="F8" s="31"/>
    </row>
    <row r="9" spans="1:6" s="30" customFormat="1" ht="14.25" thickTop="1" x14ac:dyDescent="0.4">
      <c r="A9" s="9" t="s">
        <v>11</v>
      </c>
      <c r="B9" s="27">
        <f>SUM(B5:B8)</f>
        <v>51195</v>
      </c>
      <c r="C9" s="27">
        <f>SUM(C5:C8)</f>
        <v>99815</v>
      </c>
      <c r="D9" s="27">
        <f>SUM(D5:D8)</f>
        <v>47808</v>
      </c>
      <c r="E9" s="27">
        <f>SUM(E5:E8)</f>
        <v>52007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40973</v>
      </c>
      <c r="C14" s="43">
        <v>40934</v>
      </c>
      <c r="D14" s="24">
        <f>B14-C14</f>
        <v>39</v>
      </c>
      <c r="E14" s="14">
        <f>+D14/C14</f>
        <v>9.52753212488396E-4</v>
      </c>
    </row>
    <row r="15" spans="1:6" s="30" customFormat="1" ht="13.5" x14ac:dyDescent="0.4">
      <c r="A15" s="8" t="s">
        <v>8</v>
      </c>
      <c r="B15" s="25">
        <f>B6</f>
        <v>1490</v>
      </c>
      <c r="C15" s="44">
        <v>1495</v>
      </c>
      <c r="D15" s="26">
        <f>B15-C15</f>
        <v>-5</v>
      </c>
      <c r="E15" s="15">
        <f>+D15/C15</f>
        <v>-3.3444816053511705E-3</v>
      </c>
    </row>
    <row r="16" spans="1:6" s="30" customFormat="1" ht="13.5" x14ac:dyDescent="0.4">
      <c r="A16" s="8" t="s">
        <v>9</v>
      </c>
      <c r="B16" s="25">
        <f>B7</f>
        <v>5805</v>
      </c>
      <c r="C16" s="44">
        <v>5809</v>
      </c>
      <c r="D16" s="26">
        <f>B16-C16</f>
        <v>-4</v>
      </c>
      <c r="E16" s="15">
        <f>+D16/C16</f>
        <v>-6.885866758478223E-4</v>
      </c>
    </row>
    <row r="17" spans="1:5" s="30" customFormat="1" ht="14.25" thickBot="1" x14ac:dyDescent="0.45">
      <c r="A17" s="8" t="s">
        <v>10</v>
      </c>
      <c r="B17" s="25">
        <f>B8</f>
        <v>2927</v>
      </c>
      <c r="C17" s="44">
        <v>2931</v>
      </c>
      <c r="D17" s="26">
        <f>B17-C17</f>
        <v>-4</v>
      </c>
      <c r="E17" s="15">
        <f>+D17/C17</f>
        <v>-1.3647219379051519E-3</v>
      </c>
    </row>
    <row r="18" spans="1:5" s="30" customFormat="1" ht="14.25" thickTop="1" x14ac:dyDescent="0.4">
      <c r="A18" s="9" t="s">
        <v>18</v>
      </c>
      <c r="B18" s="22">
        <f>B9</f>
        <v>51195</v>
      </c>
      <c r="C18" s="22">
        <f>SUM(C14:C17)</f>
        <v>51169</v>
      </c>
      <c r="D18" s="27">
        <f>SUM(D14:D17)</f>
        <v>26</v>
      </c>
      <c r="E18" s="16">
        <f>+D18/C18</f>
        <v>5.0812015087259863E-4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79594</v>
      </c>
      <c r="C23" s="49">
        <v>79614</v>
      </c>
      <c r="D23" s="24">
        <f>B23-C23</f>
        <v>-20</v>
      </c>
      <c r="E23" s="14">
        <f>+D23/C23</f>
        <v>-2.5121209837465771E-4</v>
      </c>
    </row>
    <row r="24" spans="1:5" s="30" customFormat="1" ht="13.5" x14ac:dyDescent="0.4">
      <c r="A24" s="8" t="s">
        <v>8</v>
      </c>
      <c r="B24" s="28">
        <f>C6</f>
        <v>2667</v>
      </c>
      <c r="C24" s="47">
        <v>2673</v>
      </c>
      <c r="D24" s="26">
        <f>B24-C24</f>
        <v>-6</v>
      </c>
      <c r="E24" s="15">
        <f>+D24/C24</f>
        <v>-2.2446689113355782E-3</v>
      </c>
    </row>
    <row r="25" spans="1:5" s="30" customFormat="1" ht="13.5" x14ac:dyDescent="0.4">
      <c r="A25" s="8" t="s">
        <v>9</v>
      </c>
      <c r="B25" s="28">
        <f>C7</f>
        <v>11605</v>
      </c>
      <c r="C25" s="47">
        <v>11613</v>
      </c>
      <c r="D25" s="26">
        <f>B25-C25</f>
        <v>-8</v>
      </c>
      <c r="E25" s="15">
        <f>+D25/C25</f>
        <v>-6.8888314819598722E-4</v>
      </c>
    </row>
    <row r="26" spans="1:5" s="30" customFormat="1" ht="14.25" thickBot="1" x14ac:dyDescent="0.45">
      <c r="A26" s="8" t="s">
        <v>10</v>
      </c>
      <c r="B26" s="28">
        <f>C8</f>
        <v>5949</v>
      </c>
      <c r="C26" s="50">
        <v>5958</v>
      </c>
      <c r="D26" s="26">
        <f>B26-C26</f>
        <v>-9</v>
      </c>
      <c r="E26" s="15">
        <f>+D26/C26</f>
        <v>-1.5105740181268882E-3</v>
      </c>
    </row>
    <row r="27" spans="1:5" s="30" customFormat="1" ht="14.25" thickTop="1" x14ac:dyDescent="0.4">
      <c r="A27" s="9" t="s">
        <v>18</v>
      </c>
      <c r="B27" s="22">
        <f>C9</f>
        <v>99815</v>
      </c>
      <c r="C27" s="27">
        <f>SUM(C23:C26)</f>
        <v>99858</v>
      </c>
      <c r="D27" s="27">
        <f>SUM(D23:D26)</f>
        <v>-43</v>
      </c>
      <c r="E27" s="16">
        <f>+D27/C27</f>
        <v>-4.3061146828496464E-4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58</v>
      </c>
      <c r="C32" s="51">
        <v>122</v>
      </c>
      <c r="D32" s="33">
        <f>B32-C32</f>
        <v>-64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284</v>
      </c>
      <c r="C35" s="52">
        <v>263</v>
      </c>
      <c r="D35" s="33">
        <f>B35-C35</f>
        <v>21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-43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-1064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14779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54463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30573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99815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0.30629664880028051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47.81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6"/>
  <sheetViews>
    <sheetView view="pageBreakPreview" topLeftCell="A31" zoomScaleNormal="100" zoomScaleSheetLayoutView="100" workbookViewId="0">
      <selection activeCell="D46" sqref="D4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44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40974</v>
      </c>
      <c r="C5" s="42">
        <f>SUM(D5:E5)</f>
        <v>79583</v>
      </c>
      <c r="D5" s="45">
        <v>38198</v>
      </c>
      <c r="E5" s="46">
        <v>41385</v>
      </c>
      <c r="F5" s="31"/>
    </row>
    <row r="6" spans="1:6" s="30" customFormat="1" ht="13.5" x14ac:dyDescent="0.4">
      <c r="A6" s="8" t="s">
        <v>8</v>
      </c>
      <c r="B6" s="44">
        <v>1489</v>
      </c>
      <c r="C6" s="21">
        <f>SUM(D6:E6)</f>
        <v>2664</v>
      </c>
      <c r="D6" s="47">
        <v>1267</v>
      </c>
      <c r="E6" s="48">
        <v>1397</v>
      </c>
      <c r="F6" s="31"/>
    </row>
    <row r="7" spans="1:6" s="30" customFormat="1" ht="13.5" x14ac:dyDescent="0.4">
      <c r="A7" s="8" t="s">
        <v>9</v>
      </c>
      <c r="B7" s="44">
        <v>5818</v>
      </c>
      <c r="C7" s="21">
        <f>SUM(D7:E7)</f>
        <v>11591</v>
      </c>
      <c r="D7" s="47">
        <v>5532</v>
      </c>
      <c r="E7" s="48">
        <v>6059</v>
      </c>
      <c r="F7" s="31"/>
    </row>
    <row r="8" spans="1:6" s="30" customFormat="1" ht="14.25" thickBot="1" x14ac:dyDescent="0.45">
      <c r="A8" s="8" t="s">
        <v>10</v>
      </c>
      <c r="B8" s="44">
        <v>2930</v>
      </c>
      <c r="C8" s="41">
        <f>SUM(D8:E8)</f>
        <v>5947</v>
      </c>
      <c r="D8" s="47">
        <v>2810</v>
      </c>
      <c r="E8" s="48">
        <v>3137</v>
      </c>
      <c r="F8" s="31"/>
    </row>
    <row r="9" spans="1:6" s="30" customFormat="1" ht="14.25" thickTop="1" x14ac:dyDescent="0.4">
      <c r="A9" s="9" t="s">
        <v>11</v>
      </c>
      <c r="B9" s="27">
        <f>SUM(B5:B8)</f>
        <v>51211</v>
      </c>
      <c r="C9" s="27">
        <f>SUM(C5:C8)</f>
        <v>99785</v>
      </c>
      <c r="D9" s="27">
        <f>SUM(D5:D8)</f>
        <v>47807</v>
      </c>
      <c r="E9" s="27">
        <f>SUM(E5:E8)</f>
        <v>51978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40974</v>
      </c>
      <c r="C14" s="43">
        <v>40973</v>
      </c>
      <c r="D14" s="24">
        <f>B14-C14</f>
        <v>1</v>
      </c>
      <c r="E14" s="14">
        <f>+D14/C14</f>
        <v>2.4406316354672588E-5</v>
      </c>
    </row>
    <row r="15" spans="1:6" s="30" customFormat="1" ht="13.5" x14ac:dyDescent="0.4">
      <c r="A15" s="8" t="s">
        <v>8</v>
      </c>
      <c r="B15" s="25">
        <f>B6</f>
        <v>1489</v>
      </c>
      <c r="C15" s="44">
        <v>1490</v>
      </c>
      <c r="D15" s="26">
        <f>B15-C15</f>
        <v>-1</v>
      </c>
      <c r="E15" s="15">
        <f>+D15/C15</f>
        <v>-6.711409395973154E-4</v>
      </c>
    </row>
    <row r="16" spans="1:6" s="30" customFormat="1" ht="13.5" x14ac:dyDescent="0.4">
      <c r="A16" s="8" t="s">
        <v>9</v>
      </c>
      <c r="B16" s="25">
        <f>B7</f>
        <v>5818</v>
      </c>
      <c r="C16" s="44">
        <v>5805</v>
      </c>
      <c r="D16" s="26">
        <f>B16-C16</f>
        <v>13</v>
      </c>
      <c r="E16" s="15">
        <f>+D16/C16</f>
        <v>2.2394487510766581E-3</v>
      </c>
    </row>
    <row r="17" spans="1:5" s="30" customFormat="1" ht="14.25" thickBot="1" x14ac:dyDescent="0.45">
      <c r="A17" s="8" t="s">
        <v>10</v>
      </c>
      <c r="B17" s="25">
        <f>B8</f>
        <v>2930</v>
      </c>
      <c r="C17" s="44">
        <v>2927</v>
      </c>
      <c r="D17" s="26">
        <f>B17-C17</f>
        <v>3</v>
      </c>
      <c r="E17" s="15">
        <f>+D17/C17</f>
        <v>1.0249402118209772E-3</v>
      </c>
    </row>
    <row r="18" spans="1:5" s="30" customFormat="1" ht="14.25" thickTop="1" x14ac:dyDescent="0.4">
      <c r="A18" s="9" t="s">
        <v>18</v>
      </c>
      <c r="B18" s="22">
        <f>B9</f>
        <v>51211</v>
      </c>
      <c r="C18" s="22">
        <f>SUM(C14:C17)</f>
        <v>51195</v>
      </c>
      <c r="D18" s="27">
        <f>SUM(D14:D17)</f>
        <v>16</v>
      </c>
      <c r="E18" s="16">
        <f>+D18/C18</f>
        <v>3.1253052055864832E-4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79583</v>
      </c>
      <c r="C23" s="49">
        <v>79594</v>
      </c>
      <c r="D23" s="24">
        <f>B23-C23</f>
        <v>-11</v>
      </c>
      <c r="E23" s="14">
        <f>+D23/C23</f>
        <v>-1.3820137196271075E-4</v>
      </c>
    </row>
    <row r="24" spans="1:5" s="30" customFormat="1" ht="13.5" x14ac:dyDescent="0.4">
      <c r="A24" s="8" t="s">
        <v>8</v>
      </c>
      <c r="B24" s="28">
        <f>C6</f>
        <v>2664</v>
      </c>
      <c r="C24" s="47">
        <v>2667</v>
      </c>
      <c r="D24" s="26">
        <f>B24-C24</f>
        <v>-3</v>
      </c>
      <c r="E24" s="15">
        <f>+D24/C24</f>
        <v>-1.1248593925759281E-3</v>
      </c>
    </row>
    <row r="25" spans="1:5" s="30" customFormat="1" ht="13.5" x14ac:dyDescent="0.4">
      <c r="A25" s="8" t="s">
        <v>9</v>
      </c>
      <c r="B25" s="28">
        <f>C7</f>
        <v>11591</v>
      </c>
      <c r="C25" s="47">
        <v>11605</v>
      </c>
      <c r="D25" s="26">
        <f>B25-C25</f>
        <v>-14</v>
      </c>
      <c r="E25" s="15">
        <f>+D25/C25</f>
        <v>-1.2063765618267987E-3</v>
      </c>
    </row>
    <row r="26" spans="1:5" s="30" customFormat="1" ht="14.25" thickBot="1" x14ac:dyDescent="0.45">
      <c r="A26" s="8" t="s">
        <v>10</v>
      </c>
      <c r="B26" s="28">
        <f>C8</f>
        <v>5947</v>
      </c>
      <c r="C26" s="50">
        <v>5949</v>
      </c>
      <c r="D26" s="26">
        <f>B26-C26</f>
        <v>-2</v>
      </c>
      <c r="E26" s="15">
        <f>+D26/C26</f>
        <v>-3.3619095646327115E-4</v>
      </c>
    </row>
    <row r="27" spans="1:5" s="30" customFormat="1" ht="14.25" thickTop="1" x14ac:dyDescent="0.4">
      <c r="A27" s="9" t="s">
        <v>18</v>
      </c>
      <c r="B27" s="22">
        <f>C9</f>
        <v>99785</v>
      </c>
      <c r="C27" s="27">
        <f>SUM(C23:C26)</f>
        <v>99815</v>
      </c>
      <c r="D27" s="27">
        <f>SUM(D23:D26)</f>
        <v>-30</v>
      </c>
      <c r="E27" s="16">
        <f>+D27/C27</f>
        <v>-3.0055602865300808E-4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64</v>
      </c>
      <c r="C32" s="51">
        <v>132</v>
      </c>
      <c r="D32" s="33">
        <f>B32-C32</f>
        <v>-68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364</v>
      </c>
      <c r="C35" s="52">
        <v>326</v>
      </c>
      <c r="D35" s="33">
        <f>B35-C35</f>
        <v>38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-30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-1123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14744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54477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30564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99785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0.30629854186500977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47.791045748358975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"/>
  <sheetViews>
    <sheetView view="pageBreakPreview" zoomScaleNormal="100" zoomScaleSheetLayoutView="100" workbookViewId="0">
      <selection activeCell="D46" sqref="D4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45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40960</v>
      </c>
      <c r="C5" s="42">
        <f>SUM(D5:E5)</f>
        <v>79551</v>
      </c>
      <c r="D5" s="45">
        <v>38161</v>
      </c>
      <c r="E5" s="46">
        <v>41390</v>
      </c>
      <c r="F5" s="31"/>
    </row>
    <row r="6" spans="1:6" s="30" customFormat="1" ht="13.5" x14ac:dyDescent="0.4">
      <c r="A6" s="8" t="s">
        <v>8</v>
      </c>
      <c r="B6" s="44">
        <v>1487</v>
      </c>
      <c r="C6" s="21">
        <f>SUM(D6:E6)</f>
        <v>2656</v>
      </c>
      <c r="D6" s="47">
        <v>1260</v>
      </c>
      <c r="E6" s="48">
        <v>1396</v>
      </c>
      <c r="F6" s="31"/>
    </row>
    <row r="7" spans="1:6" s="30" customFormat="1" ht="13.5" x14ac:dyDescent="0.4">
      <c r="A7" s="8" t="s">
        <v>9</v>
      </c>
      <c r="B7" s="44">
        <v>5796</v>
      </c>
      <c r="C7" s="21">
        <f>SUM(D7:E7)</f>
        <v>11552</v>
      </c>
      <c r="D7" s="47">
        <v>5512</v>
      </c>
      <c r="E7" s="48">
        <v>6040</v>
      </c>
      <c r="F7" s="31"/>
    </row>
    <row r="8" spans="1:6" s="30" customFormat="1" ht="14.25" thickBot="1" x14ac:dyDescent="0.45">
      <c r="A8" s="8" t="s">
        <v>10</v>
      </c>
      <c r="B8" s="44">
        <v>2919</v>
      </c>
      <c r="C8" s="41">
        <f>SUM(D8:E8)</f>
        <v>5930</v>
      </c>
      <c r="D8" s="47">
        <v>2804</v>
      </c>
      <c r="E8" s="48">
        <v>3126</v>
      </c>
      <c r="F8" s="31"/>
    </row>
    <row r="9" spans="1:6" s="30" customFormat="1" ht="14.25" thickTop="1" x14ac:dyDescent="0.4">
      <c r="A9" s="9" t="s">
        <v>11</v>
      </c>
      <c r="B9" s="27">
        <f>SUM(B5:B8)</f>
        <v>51162</v>
      </c>
      <c r="C9" s="27">
        <f>SUM(C5:C8)</f>
        <v>99689</v>
      </c>
      <c r="D9" s="27">
        <f>SUM(D5:D8)</f>
        <v>47737</v>
      </c>
      <c r="E9" s="27">
        <f>SUM(E5:E8)</f>
        <v>51952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40960</v>
      </c>
      <c r="C14" s="43">
        <v>40974</v>
      </c>
      <c r="D14" s="24">
        <f>B14-C14</f>
        <v>-14</v>
      </c>
      <c r="E14" s="14">
        <f>+D14/C14</f>
        <v>-3.416800898130522E-4</v>
      </c>
    </row>
    <row r="15" spans="1:6" s="30" customFormat="1" ht="13.5" x14ac:dyDescent="0.4">
      <c r="A15" s="8" t="s">
        <v>8</v>
      </c>
      <c r="B15" s="25">
        <f>B6</f>
        <v>1487</v>
      </c>
      <c r="C15" s="44">
        <v>1489</v>
      </c>
      <c r="D15" s="26">
        <f>B15-C15</f>
        <v>-2</v>
      </c>
      <c r="E15" s="15">
        <f>+D15/C15</f>
        <v>-1.3431833445265279E-3</v>
      </c>
    </row>
    <row r="16" spans="1:6" s="30" customFormat="1" ht="13.5" x14ac:dyDescent="0.4">
      <c r="A16" s="8" t="s">
        <v>9</v>
      </c>
      <c r="B16" s="25">
        <f>B7</f>
        <v>5796</v>
      </c>
      <c r="C16" s="44">
        <v>5818</v>
      </c>
      <c r="D16" s="26">
        <f>B16-C16</f>
        <v>-22</v>
      </c>
      <c r="E16" s="15">
        <f>+D16/C16</f>
        <v>-3.7813681677552422E-3</v>
      </c>
    </row>
    <row r="17" spans="1:5" s="30" customFormat="1" ht="14.25" thickBot="1" x14ac:dyDescent="0.45">
      <c r="A17" s="8" t="s">
        <v>10</v>
      </c>
      <c r="B17" s="25">
        <f>B8</f>
        <v>2919</v>
      </c>
      <c r="C17" s="44">
        <v>2930</v>
      </c>
      <c r="D17" s="26">
        <f>B17-C17</f>
        <v>-11</v>
      </c>
      <c r="E17" s="15">
        <f>+D17/C17</f>
        <v>-3.7542662116040954E-3</v>
      </c>
    </row>
    <row r="18" spans="1:5" s="30" customFormat="1" ht="14.25" thickTop="1" x14ac:dyDescent="0.4">
      <c r="A18" s="9" t="s">
        <v>18</v>
      </c>
      <c r="B18" s="22">
        <f>B9</f>
        <v>51162</v>
      </c>
      <c r="C18" s="22">
        <f>SUM(C14:C17)</f>
        <v>51211</v>
      </c>
      <c r="D18" s="27">
        <f>SUM(D14:D17)</f>
        <v>-49</v>
      </c>
      <c r="E18" s="16">
        <f>+D18/C18</f>
        <v>-9.5682568198238659E-4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79551</v>
      </c>
      <c r="C23" s="49">
        <v>79583</v>
      </c>
      <c r="D23" s="24">
        <f>B23-C23</f>
        <v>-32</v>
      </c>
      <c r="E23" s="14">
        <f>+D23/C23</f>
        <v>-4.0209592500910999E-4</v>
      </c>
    </row>
    <row r="24" spans="1:5" s="30" customFormat="1" ht="13.5" x14ac:dyDescent="0.4">
      <c r="A24" s="8" t="s">
        <v>8</v>
      </c>
      <c r="B24" s="28">
        <f>C6</f>
        <v>2656</v>
      </c>
      <c r="C24" s="47">
        <v>2664</v>
      </c>
      <c r="D24" s="26">
        <f>B24-C24</f>
        <v>-8</v>
      </c>
      <c r="E24" s="15">
        <f>+D24/C24</f>
        <v>-3.003003003003003E-3</v>
      </c>
    </row>
    <row r="25" spans="1:5" s="30" customFormat="1" ht="13.5" x14ac:dyDescent="0.4">
      <c r="A25" s="8" t="s">
        <v>9</v>
      </c>
      <c r="B25" s="28">
        <f>C7</f>
        <v>11552</v>
      </c>
      <c r="C25" s="47">
        <v>11591</v>
      </c>
      <c r="D25" s="26">
        <f>B25-C25</f>
        <v>-39</v>
      </c>
      <c r="E25" s="15">
        <f>+D25/C25</f>
        <v>-3.364679492709861E-3</v>
      </c>
    </row>
    <row r="26" spans="1:5" s="30" customFormat="1" ht="14.25" thickBot="1" x14ac:dyDescent="0.45">
      <c r="A26" s="8" t="s">
        <v>10</v>
      </c>
      <c r="B26" s="28">
        <f>C8</f>
        <v>5930</v>
      </c>
      <c r="C26" s="50">
        <v>5947</v>
      </c>
      <c r="D26" s="26">
        <f>B26-C26</f>
        <v>-17</v>
      </c>
      <c r="E26" s="15">
        <f>+D26/C26</f>
        <v>-2.858584160080713E-3</v>
      </c>
    </row>
    <row r="27" spans="1:5" s="30" customFormat="1" ht="14.25" thickTop="1" x14ac:dyDescent="0.4">
      <c r="A27" s="9" t="s">
        <v>18</v>
      </c>
      <c r="B27" s="22">
        <f>C9</f>
        <v>99689</v>
      </c>
      <c r="C27" s="27">
        <f>SUM(C23:C26)</f>
        <v>99785</v>
      </c>
      <c r="D27" s="27">
        <f>SUM(D23:D26)</f>
        <v>-96</v>
      </c>
      <c r="E27" s="16">
        <f>+D27/C27</f>
        <v>-9.6206844716139705E-4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67</v>
      </c>
      <c r="C32" s="51">
        <v>143</v>
      </c>
      <c r="D32" s="33">
        <f>B32-C32</f>
        <v>-76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214</v>
      </c>
      <c r="C35" s="52">
        <v>234</v>
      </c>
      <c r="D35" s="33">
        <f>B35-C35</f>
        <v>-20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-96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-1142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14724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54417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30548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99689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0.30643300665068363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47.791045748358975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R5.1.31</vt:lpstr>
      <vt:lpstr>R5.2.28</vt:lpstr>
      <vt:lpstr>R5.3.31</vt:lpstr>
      <vt:lpstr>R5.4.30</vt:lpstr>
      <vt:lpstr>R5.5.31</vt:lpstr>
      <vt:lpstr>R5.6.30</vt:lpstr>
      <vt:lpstr>R5.7.31</vt:lpstr>
      <vt:lpstr>R5.8.31</vt:lpstr>
      <vt:lpstr>R5.9.30</vt:lpstr>
      <vt:lpstr>R5.10.31</vt:lpstr>
      <vt:lpstr>R5.11.30</vt:lpstr>
      <vt:lpstr>R5.12.31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2024-01-12T06:46:15Z</dcterms:modified>
</cp:coreProperties>
</file>