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3　市町村への発送文書（2月9日）\"/>
    </mc:Choice>
  </mc:AlternateContent>
  <xr:revisionPtr revIDLastSave="0" documentId="8_{BE1E76C4-624F-4BF7-B5DA-7AE1AF2BADBC}" xr6:coauthVersionLast="47" xr6:coauthVersionMax="47" xr10:uidLastSave="{00000000-0000-0000-0000-000000000000}"/>
  <bookViews>
    <workbookView xWindow="-120" yWindow="-120" windowWidth="20730" windowHeight="11040" tabRatio="753" xr2:uid="{00000000-000D-0000-FFFF-FFFF00000000}"/>
  </bookViews>
  <sheets>
    <sheet name="申込書（応用研修）" sheetId="21" r:id="rId1"/>
  </sheets>
  <definedNames>
    <definedName name="_xlnm.Print_Area" localSheetId="0">'申込書（応用研修）'!$B$2:$AS$55</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21" l="1"/>
  <c r="V20" i="21"/>
  <c r="R65" i="21"/>
  <c r="Z46" i="21"/>
  <c r="V65" i="21"/>
  <c r="R66" i="21"/>
  <c r="V66" i="21"/>
  <c r="R67" i="21"/>
  <c r="V67" i="21"/>
  <c r="R64" i="21"/>
  <c r="V64" i="21"/>
  <c r="V68" i="21"/>
  <c r="V69" i="21"/>
  <c r="AK64" i="21"/>
  <c r="AO64" i="21"/>
  <c r="AK65" i="21"/>
  <c r="AO65" i="21"/>
  <c r="AK66" i="21"/>
  <c r="AO66" i="21"/>
  <c r="AK67" i="21"/>
  <c r="AO67" i="21"/>
  <c r="AO68" i="21"/>
  <c r="AO69" i="21"/>
  <c r="AL45" i="21"/>
  <c r="AO46" i="21"/>
  <c r="BE39" i="21"/>
  <c r="BE37" i="21"/>
  <c r="BE34" i="21"/>
  <c r="BE35" i="21"/>
  <c r="BE36" i="21"/>
  <c r="BE33" i="21"/>
  <c r="BE32" i="21"/>
  <c r="AH46" i="21"/>
  <c r="R46" i="21"/>
  <c r="J46" i="21"/>
  <c r="D46" i="21"/>
  <c r="AO50" i="21"/>
  <c r="AO49" i="21"/>
  <c r="AO48" i="21"/>
  <c r="V59" i="21"/>
  <c r="V60" i="21"/>
  <c r="V61" i="21"/>
  <c r="V62" i="21"/>
  <c r="AO59" i="21"/>
  <c r="AO62" i="21"/>
  <c r="AO47" i="21"/>
</calcChain>
</file>

<file path=xl/sharedStrings.xml><?xml version="1.0" encoding="utf-8"?>
<sst xmlns="http://schemas.openxmlformats.org/spreadsheetml/2006/main" count="199" uniqueCount="125">
  <si>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</si>
  <si>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</si>
  <si>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</si>
  <si>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</si>
  <si>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</si>
  <si>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</si>
  <si>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</si>
  <si>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</si>
  <si>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</si>
  <si>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</si>
  <si>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</si>
  <si>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</si>
  <si>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</si>
  <si>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</si>
  <si>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</si>
  <si>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</si>
  <si>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</si>
  <si>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</si>
  <si>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</si>
  <si>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</si>
  <si>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</si>
  <si>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</si>
  <si>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</si>
  <si>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</si>
  <si>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</si>
  <si>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</si>
  <si>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</si>
  <si>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</si>
  <si>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</si>
  <si>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</si>
  <si>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</si>
  <si>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</si>
  <si>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</si>
  <si>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</si>
  <si>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</si>
  <si>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</si>
  <si>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</si>
  <si>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</si>
  <si>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</si>
  <si>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</si>
  <si>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</si>
  <si>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</si>
  <si>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</si>
  <si>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</si>
  <si>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</si>
  <si>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</si>
  <si>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</si>
  <si>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</si>
  <si>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</si>
  <si>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</si>
  <si>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</si>
  <si>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</si>
  <si>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</si>
  <si>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</si>
  <si>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</si>
  <si>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</si>
  <si>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</si>
  <si>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</si>
  <si>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</si>
  <si>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</si>
  <si>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</si>
  <si>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</si>
  <si>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</si>
  <si>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</si>
  <si>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</si>
  <si>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</si>
  <si>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</si>
  <si>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</si>
  <si>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</si>
  <si>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</si>
  <si>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</si>
  <si>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</si>
  <si>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</si>
  <si>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</si>
  <si>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</si>
  <si>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</si>
  <si>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</si>
  <si>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</si>
  <si>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</si>
  <si>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</si>
  <si>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(団体名：</t>
    <rPh sb="1" eb="3">
      <t>ダンタイ</t>
    </rPh>
    <rPh sb="3" eb="4">
      <t>メイ</t>
    </rPh>
    <phoneticPr fontId="2"/>
  </si>
  <si>
    <t>指導農業機械士養成研修</t>
    <rPh sb="0" eb="2">
      <t>シドウ</t>
    </rPh>
    <rPh sb="2" eb="4">
      <t>ノウギョウ</t>
    </rPh>
    <rPh sb="4" eb="7">
      <t>キカイシ</t>
    </rPh>
    <rPh sb="7" eb="9">
      <t>ヨウセイ</t>
    </rPh>
    <rPh sb="9" eb="11">
      <t>ケンシュウ</t>
    </rPh>
    <phoneticPr fontId="2"/>
  </si>
  <si>
    <t>－</t>
  </si>
  <si>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</si>
  <si>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</si>
  <si>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</si>
  <si>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朝食代</t>
    <rPh sb="0" eb="3">
      <t>チョウショクダイ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</si>
  <si>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</si>
  <si>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</si>
  <si>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</si>
  <si>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農業機械化研修受講申込書（応用研修，指導農業機械士養成研修）</t>
    <rPh sb="0" eb="2">
      <t>ノウギョウ</t>
    </rPh>
    <rPh sb="2" eb="4">
      <t>キカイ</t>
    </rPh>
    <rPh sb="4" eb="5">
      <t>カ</t>
    </rPh>
    <rPh sb="5" eb="7">
      <t>ケンシュウ</t>
    </rPh>
    <rPh sb="7" eb="9">
      <t>ジュコウ</t>
    </rPh>
    <rPh sb="9" eb="10">
      <t>モウ</t>
    </rPh>
    <rPh sb="10" eb="11">
      <t>コ</t>
    </rPh>
    <rPh sb="11" eb="12">
      <t>ショ</t>
    </rPh>
    <rPh sb="13" eb="15">
      <t>オウヨウ</t>
    </rPh>
    <rPh sb="15" eb="17">
      <t>ケンシュウ</t>
    </rPh>
    <rPh sb="18" eb="25">
      <t>シドウノウギョウキカイシ</t>
    </rPh>
    <rPh sb="25" eb="27">
      <t>ヨウセイ</t>
    </rPh>
    <rPh sb="27" eb="29">
      <t>ケンシュウ</t>
    </rPh>
    <phoneticPr fontId="3"/>
  </si>
  <si>
    <r>
      <rPr>
        <sz val="14"/>
        <color rgb="FFFF0000"/>
        <rFont val="ＭＳ Ｐ明朝"/>
        <family val="1"/>
        <charset val="128"/>
      </rPr>
      <t xml:space="preserve">※応用研修時，視力の条件 　  </t>
    </r>
    <r>
      <rPr>
        <sz val="14"/>
        <rFont val="ＭＳ Ｐ明朝"/>
        <family val="1"/>
        <charset val="128"/>
      </rPr>
      <t>視力が片眼0.5以上，両眼0.8以上であること。</t>
    </r>
    <r>
      <rPr>
        <sz val="14"/>
        <color theme="1"/>
        <rFont val="ＭＳ Ｐ明朝"/>
        <family val="1"/>
        <charset val="128"/>
      </rPr>
      <t xml:space="preserve">
</t>
    </r>
    <r>
      <rPr>
        <sz val="14"/>
        <color rgb="FFFF0000"/>
        <rFont val="ＭＳ Ｐ明朝"/>
        <family val="1"/>
        <charset val="128"/>
      </rPr>
      <t xml:space="preserve">  （要確認）　　　　　　　　　　　</t>
    </r>
    <r>
      <rPr>
        <sz val="14"/>
        <color theme="1"/>
        <rFont val="ＭＳ Ｐ明朝"/>
        <family val="1"/>
        <charset val="128"/>
      </rPr>
      <t>　（どちらかの視力が0.5以下の場合は受験できません）</t>
    </r>
    <rPh sb="1" eb="3">
      <t>オウヨウ</t>
    </rPh>
    <rPh sb="3" eb="5">
      <t>ケンシュウ</t>
    </rPh>
    <rPh sb="5" eb="6">
      <t>ジ</t>
    </rPh>
    <rPh sb="7" eb="9">
      <t>シリョク</t>
    </rPh>
    <rPh sb="10" eb="12">
      <t>ジョウケン</t>
    </rPh>
    <rPh sb="12" eb="13">
      <t>シュウジ</t>
    </rPh>
    <rPh sb="44" eb="45">
      <t>ヨウ</t>
    </rPh>
    <rPh sb="45" eb="47">
      <t>カクニン</t>
    </rPh>
    <rPh sb="47" eb="48">
      <t>シュウジ</t>
    </rPh>
    <phoneticPr fontId="2"/>
  </si>
  <si>
    <t>応用研修</t>
    <rPh sb="0" eb="2">
      <t>オウヨウ</t>
    </rPh>
    <rPh sb="2" eb="4">
      <t>ケンシュウ</t>
    </rPh>
    <phoneticPr fontId="2"/>
  </si>
  <si>
    <t>募集なし</t>
    <rPh sb="0" eb="2">
      <t>ボシュウ</t>
    </rPh>
    <phoneticPr fontId="2"/>
  </si>
  <si>
    <t>１　受講する研修に○印をつけ，研修回と研修期間を記入。農業機械士認定番号等を記入。</t>
    <rPh sb="2" eb="4">
      <t>ジュコウ</t>
    </rPh>
    <rPh sb="6" eb="8">
      <t>ケンシュウ</t>
    </rPh>
    <rPh sb="10" eb="11">
      <t>シルシ</t>
    </rPh>
    <rPh sb="15" eb="17">
      <t>ケンシュウ</t>
    </rPh>
    <rPh sb="17" eb="18">
      <t>カイ</t>
    </rPh>
    <rPh sb="19" eb="21">
      <t>ケンシュウ</t>
    </rPh>
    <rPh sb="21" eb="23">
      <t>キカン</t>
    </rPh>
    <rPh sb="24" eb="26">
      <t>キニュウ</t>
    </rPh>
    <rPh sb="27" eb="29">
      <t>ノウギョウ</t>
    </rPh>
    <rPh sb="29" eb="31">
      <t>キカイ</t>
    </rPh>
    <rPh sb="31" eb="32">
      <t>シ</t>
    </rPh>
    <rPh sb="32" eb="34">
      <t>ニンテイ</t>
    </rPh>
    <rPh sb="34" eb="36">
      <t>バンゴウ</t>
    </rPh>
    <rPh sb="36" eb="37">
      <t>トウ</t>
    </rPh>
    <rPh sb="38" eb="40">
      <t>キニュウ</t>
    </rPh>
    <phoneticPr fontId="2"/>
  </si>
  <si>
    <t>農業機械士応用研修</t>
    <rPh sb="0" eb="2">
      <t>ノウギョウ</t>
    </rPh>
    <rPh sb="2" eb="4">
      <t>キカイ</t>
    </rPh>
    <rPh sb="4" eb="5">
      <t>シ</t>
    </rPh>
    <rPh sb="5" eb="7">
      <t>オウヨウ</t>
    </rPh>
    <rPh sb="7" eb="9">
      <t>ケンシュウ</t>
    </rPh>
    <phoneticPr fontId="3"/>
  </si>
  <si>
    <t>指導農業機械士養成研修</t>
    <rPh sb="0" eb="2">
      <t>シドウ</t>
    </rPh>
    <rPh sb="2" eb="4">
      <t>ノウギョウ</t>
    </rPh>
    <rPh sb="4" eb="6">
      <t>キカイ</t>
    </rPh>
    <rPh sb="6" eb="7">
      <t>シ</t>
    </rPh>
    <rPh sb="7" eb="9">
      <t>ヨウセイ</t>
    </rPh>
    <rPh sb="9" eb="11">
      <t>ケンシュウ</t>
    </rPh>
    <phoneticPr fontId="3"/>
  </si>
  <si>
    <t>（農業機械士認定番号</t>
    <rPh sb="1" eb="3">
      <t>ノウギョウ</t>
    </rPh>
    <rPh sb="3" eb="5">
      <t>キカイ</t>
    </rPh>
    <rPh sb="5" eb="6">
      <t>シ</t>
    </rPh>
    <rPh sb="6" eb="8">
      <t>ニンテイ</t>
    </rPh>
    <rPh sb="8" eb="10">
      <t>バンゴウ</t>
    </rPh>
    <phoneticPr fontId="2"/>
  </si>
  <si>
    <t>鹿児島県第</t>
    <rPh sb="0" eb="4">
      <t>カゴシマケン</t>
    </rPh>
    <rPh sb="4" eb="5">
      <t>ダイ</t>
    </rPh>
    <phoneticPr fontId="2"/>
  </si>
  <si>
    <t>号</t>
    <rPh sb="0" eb="1">
      <t>ゴウ</t>
    </rPh>
    <phoneticPr fontId="2"/>
  </si>
  <si>
    <t>（農業機械士認定年月日　　　　　　　　</t>
    <rPh sb="1" eb="3">
      <t>ノウギョウ</t>
    </rPh>
    <rPh sb="3" eb="5">
      <t>キカイ</t>
    </rPh>
    <rPh sb="5" eb="6">
      <t>シ</t>
    </rPh>
    <rPh sb="6" eb="8">
      <t>ニンテイ</t>
    </rPh>
    <rPh sb="8" eb="11">
      <t>ネンガッピ</t>
    </rPh>
    <phoneticPr fontId="2"/>
  </si>
  <si>
    <t>備考</t>
    <rPh sb="0" eb="2">
      <t>ビコウ</t>
    </rPh>
    <phoneticPr fontId="2"/>
  </si>
  <si>
    <t>第１回農業機械士応用研修</t>
    <rPh sb="0" eb="1">
      <t>ダイ</t>
    </rPh>
    <rPh sb="2" eb="3">
      <t>カイ</t>
    </rPh>
    <rPh sb="3" eb="5">
      <t>ノウギョウ</t>
    </rPh>
    <rPh sb="5" eb="7">
      <t>キカイ</t>
    </rPh>
    <rPh sb="7" eb="8">
      <t>シ</t>
    </rPh>
    <rPh sb="8" eb="10">
      <t>オウヨウ</t>
    </rPh>
    <rPh sb="10" eb="12">
      <t>ケンシュウ</t>
    </rPh>
    <phoneticPr fontId="2"/>
  </si>
  <si>
    <t>第２回農業機械士応用研修</t>
    <rPh sb="0" eb="1">
      <t>ダイ</t>
    </rPh>
    <rPh sb="2" eb="3">
      <t>カイ</t>
    </rPh>
    <rPh sb="3" eb="5">
      <t>ノウギョウ</t>
    </rPh>
    <rPh sb="5" eb="7">
      <t>キカイ</t>
    </rPh>
    <rPh sb="7" eb="8">
      <t>シ</t>
    </rPh>
    <rPh sb="8" eb="10">
      <t>オウヨウ</t>
    </rPh>
    <rPh sb="10" eb="12">
      <t>ケンシュウ</t>
    </rPh>
    <phoneticPr fontId="2"/>
  </si>
  <si>
    <t>第３回農業機械士応用研修</t>
    <rPh sb="0" eb="1">
      <t>ダイ</t>
    </rPh>
    <rPh sb="2" eb="3">
      <t>カイ</t>
    </rPh>
    <rPh sb="3" eb="5">
      <t>ノウギョウ</t>
    </rPh>
    <rPh sb="5" eb="7">
      <t>キカイ</t>
    </rPh>
    <rPh sb="7" eb="8">
      <t>シ</t>
    </rPh>
    <rPh sb="8" eb="10">
      <t>オウヨウ</t>
    </rPh>
    <rPh sb="10" eb="12">
      <t>ケンシュウ</t>
    </rPh>
    <phoneticPr fontId="2"/>
  </si>
  <si>
    <t>第４回農業機械士応用研修</t>
    <rPh sb="0" eb="1">
      <t>ダイ</t>
    </rPh>
    <rPh sb="2" eb="3">
      <t>カイ</t>
    </rPh>
    <rPh sb="3" eb="5">
      <t>ノウギョウ</t>
    </rPh>
    <rPh sb="5" eb="7">
      <t>キカイ</t>
    </rPh>
    <rPh sb="7" eb="8">
      <t>シ</t>
    </rPh>
    <rPh sb="8" eb="10">
      <t>オウヨウ</t>
    </rPh>
    <rPh sb="10" eb="12">
      <t>ケンシュウ</t>
    </rPh>
    <phoneticPr fontId="2"/>
  </si>
  <si>
    <t>第５回農業機械士応用研修</t>
    <rPh sb="0" eb="1">
      <t>ダイ</t>
    </rPh>
    <rPh sb="2" eb="3">
      <t>カイ</t>
    </rPh>
    <rPh sb="3" eb="5">
      <t>ノウギョウ</t>
    </rPh>
    <rPh sb="5" eb="7">
      <t>キカイ</t>
    </rPh>
    <rPh sb="7" eb="8">
      <t>シ</t>
    </rPh>
    <rPh sb="8" eb="10">
      <t>オウヨウ</t>
    </rPh>
    <rPh sb="10" eb="12">
      <t>ケンシュウ</t>
    </rPh>
    <phoneticPr fontId="2"/>
  </si>
  <si>
    <t>第６回農業機械士応用研修</t>
    <rPh sb="0" eb="1">
      <t>ダイ</t>
    </rPh>
    <rPh sb="2" eb="3">
      <t>カイ</t>
    </rPh>
    <rPh sb="3" eb="5">
      <t>ノウギョウ</t>
    </rPh>
    <rPh sb="5" eb="7">
      <t>キカイ</t>
    </rPh>
    <rPh sb="7" eb="8">
      <t>シ</t>
    </rPh>
    <rPh sb="8" eb="10">
      <t>オウヨウ</t>
    </rPh>
    <rPh sb="10" eb="12">
      <t>ケンシュウ</t>
    </rPh>
    <phoneticPr fontId="2"/>
  </si>
  <si>
    <t>第１回指導農業機械士養成研修</t>
    <rPh sb="0" eb="1">
      <t>ダイ</t>
    </rPh>
    <rPh sb="2" eb="3">
      <t>カイ</t>
    </rPh>
    <rPh sb="3" eb="5">
      <t>シドウ</t>
    </rPh>
    <rPh sb="5" eb="7">
      <t>ノウギョウ</t>
    </rPh>
    <rPh sb="7" eb="9">
      <t>キカイ</t>
    </rPh>
    <rPh sb="9" eb="10">
      <t>シ</t>
    </rPh>
    <rPh sb="10" eb="12">
      <t>ヨウセイ</t>
    </rPh>
    <rPh sb="12" eb="14">
      <t>ケンシュウ</t>
    </rPh>
    <phoneticPr fontId="2"/>
  </si>
  <si>
    <t>農業機械士応用研修</t>
    <rPh sb="0" eb="2">
      <t>ノウギョウ</t>
    </rPh>
    <rPh sb="2" eb="4">
      <t>キカイ</t>
    </rPh>
    <rPh sb="4" eb="5">
      <t>シ</t>
    </rPh>
    <rPh sb="5" eb="7">
      <t>オウヨウ</t>
    </rPh>
    <rPh sb="7" eb="9">
      <t>ケンシュウ</t>
    </rPh>
    <phoneticPr fontId="2"/>
  </si>
  <si>
    <t>指導農業機械士養成研修</t>
    <rPh sb="0" eb="2">
      <t>シドウ</t>
    </rPh>
    <rPh sb="2" eb="4">
      <t>ノウギョウ</t>
    </rPh>
    <rPh sb="4" eb="6">
      <t>キカイ</t>
    </rPh>
    <rPh sb="6" eb="7">
      <t>シ</t>
    </rPh>
    <rPh sb="7" eb="9">
      <t>ヨウセイ</t>
    </rPh>
    <rPh sb="9" eb="11">
      <t>ケンシュウ</t>
    </rPh>
    <phoneticPr fontId="2"/>
  </si>
  <si>
    <t>★研修受講料</t>
    <rPh sb="1" eb="3">
      <t>ケンシュウ</t>
    </rPh>
    <rPh sb="3" eb="6">
      <t>ジュコウリョウ</t>
    </rPh>
    <phoneticPr fontId="2"/>
  </si>
  <si>
    <t>　　　</t>
    <phoneticPr fontId="3"/>
  </si>
  <si>
    <t>令和８年６月１５日～６月１９日</t>
    <rPh sb="3" eb="4">
      <t>ネン</t>
    </rPh>
    <rPh sb="5" eb="6">
      <t>ガツ</t>
    </rPh>
    <rPh sb="8" eb="9">
      <t>ニチ</t>
    </rPh>
    <rPh sb="11" eb="12">
      <t>ガツ</t>
    </rPh>
    <rPh sb="14" eb="15">
      <t>ニチ</t>
    </rPh>
    <phoneticPr fontId="2"/>
  </si>
  <si>
    <t>令和８年９月７日～９月１１日</t>
    <rPh sb="3" eb="4">
      <t>ネン</t>
    </rPh>
    <rPh sb="5" eb="6">
      <t>ガツ</t>
    </rPh>
    <rPh sb="7" eb="8">
      <t>ニチ</t>
    </rPh>
    <rPh sb="10" eb="11">
      <t>ガツ</t>
    </rPh>
    <rPh sb="13" eb="14">
      <t>ニチ</t>
    </rPh>
    <phoneticPr fontId="2"/>
  </si>
  <si>
    <t>令和８年１１月１６日～１１月２０日</t>
    <rPh sb="3" eb="4">
      <t>ネン</t>
    </rPh>
    <rPh sb="6" eb="7">
      <t>ガツ</t>
    </rPh>
    <rPh sb="9" eb="10">
      <t>ニチ</t>
    </rPh>
    <rPh sb="13" eb="14">
      <t>ガツ</t>
    </rPh>
    <rPh sb="16" eb="17">
      <t>ニチ</t>
    </rPh>
    <phoneticPr fontId="2"/>
  </si>
  <si>
    <t>令和８年１１月３０日～１２月４日</t>
    <rPh sb="3" eb="4">
      <t>ネン</t>
    </rPh>
    <rPh sb="6" eb="7">
      <t>ガツ</t>
    </rPh>
    <rPh sb="9" eb="10">
      <t>ニチ</t>
    </rPh>
    <rPh sb="13" eb="14">
      <t>ガツ</t>
    </rPh>
    <rPh sb="15" eb="16">
      <t>ニチ</t>
    </rPh>
    <phoneticPr fontId="2"/>
  </si>
  <si>
    <t>令和９年１月１４日～１月１５日</t>
    <rPh sb="0" eb="2">
      <t>レイワ</t>
    </rPh>
    <rPh sb="3" eb="4">
      <t>ネン</t>
    </rPh>
    <rPh sb="5" eb="6">
      <t>ガツ</t>
    </rPh>
    <rPh sb="8" eb="9">
      <t>ニチ</t>
    </rPh>
    <rPh sb="11" eb="12">
      <t>ガツ</t>
    </rPh>
    <rPh sb="14" eb="15">
      <t>ニチ</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</si>
  <si>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</si>
  <si>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</si>
  <si>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</si>
  <si>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</si>
  <si>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</si>
  <si>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</si>
  <si>
    <t>令和８年４月２０日～４月２４日</t>
    <rPh sb="3" eb="4">
      <t>ネン</t>
    </rPh>
    <rPh sb="5" eb="6">
      <t>ガツ</t>
    </rPh>
    <rPh sb="8" eb="9">
      <t>ニチ</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</si>
</sst>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8" formatCode="[$-F800]dddd\,\ mmmm\ dd\,\ yyyy"/>
  </numFmts>
  <fonts count="31"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2"/>
      <color theme="1"/>
      <name val="ＭＳ 明朝"/>
      <family val="1"/>
      <charset val="128"/>
    </font>
    <font>
      <sz val="14"/>
      <color rgb="FFFF0000"/>
      <name val="ＭＳ Ｐ明朝"/>
      <family val="1"/>
      <charset val="128"/>
    </font>
    <font>
      <sz val="12"/>
      <color rgb="FFFF0000"/>
      <name val="ＭＳ Ｐ明朝"/>
      <family val="1"/>
      <charset val="128"/>
    </font>
    <font>
      <sz val="14"/>
      <name val="ＭＳ Ｐ明朝"/>
      <family val="1"/>
      <charset val="128"/>
    </font>
    <font>
      <sz val="8"/>
      <color theme="1"/>
      <name val="ＭＳ Ｐ明朝"/>
      <family val="1"/>
      <charset val="128"/>
    </font>
    <font>
      <sz val="12"/>
      <color rgb="FFFF0000"/>
      <name val="ＭＳ 明朝"/>
      <family val="1"/>
      <charset val="128"/>
    </font>
    <font>
      <sz val="11"/>
      <color rgb="FFFF0000"/>
      <name val="ＭＳ Ｐゴシック"/>
      <family val="2"/>
      <charset val="128"/>
      <scheme val="minor"/>
    </font>
    <font>
      <sz val="12"/>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
      <sz val="12"/>
      <color theme="0"/>
      <name val="ＭＳ Ｐ明朝"/>
      <family val="1"/>
      <charset val="128"/>
    </font>
    <font>
      <sz val="11"/>
      <color theme="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thin">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6" fillId="0" borderId="0">
      <alignment vertical="center"/>
    </xf>
  </cellStyleXfs>
  <cellXfs count="304">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11" fillId="0" borderId="0" xfId="0" applyFont="1">
      <alignment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5" fillId="0" borderId="0" xfId="0" applyFont="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3" xfId="0" applyFont="1" applyBorder="1">
      <alignment vertical="center"/>
    </xf>
    <xf numFmtId="56" fontId="1" fillId="0" borderId="53" xfId="0" applyNumberFormat="1" applyFont="1" applyBorder="1">
      <alignment vertical="center"/>
    </xf>
    <xf numFmtId="0" fontId="1" fillId="0" borderId="55" xfId="0" applyFont="1" applyBorder="1">
      <alignment vertical="center"/>
    </xf>
    <xf numFmtId="49" fontId="1" fillId="2" borderId="53" xfId="0" applyNumberFormat="1" applyFont="1" applyFill="1" applyBorder="1">
      <alignment vertical="center"/>
    </xf>
    <xf numFmtId="49" fontId="1" fillId="2" borderId="54" xfId="0" applyNumberFormat="1" applyFont="1" applyFill="1" applyBorder="1">
      <alignment vertical="center"/>
    </xf>
    <xf numFmtId="0" fontId="1" fillId="3" borderId="0" xfId="0" applyFont="1" applyFill="1">
      <alignment vertical="center"/>
    </xf>
    <xf numFmtId="0" fontId="15" fillId="3" borderId="36" xfId="0" applyFont="1" applyFill="1" applyBorder="1">
      <alignmen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7" fillId="0" borderId="0" xfId="0" applyFont="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64" xfId="0" applyFont="1" applyBorder="1">
      <alignment vertical="center"/>
    </xf>
    <xf numFmtId="0" fontId="1" fillId="0" borderId="70" xfId="0" applyFont="1" applyBorder="1">
      <alignment vertical="center"/>
    </xf>
    <xf numFmtId="49" fontId="1" fillId="0" borderId="53" xfId="0" applyNumberFormat="1" applyFont="1" applyBorder="1">
      <alignment vertical="center"/>
    </xf>
    <xf numFmtId="0" fontId="1" fillId="0" borderId="71" xfId="0" applyFont="1" applyBorder="1">
      <alignment vertical="center"/>
    </xf>
    <xf numFmtId="0" fontId="1" fillId="0" borderId="72" xfId="0" applyFont="1" applyBorder="1">
      <alignment vertical="center"/>
    </xf>
    <xf numFmtId="56" fontId="1" fillId="0" borderId="55" xfId="0" applyNumberFormat="1" applyFont="1" applyBorder="1">
      <alignment vertical="center"/>
    </xf>
    <xf numFmtId="0" fontId="19" fillId="0" borderId="37" xfId="0" applyFont="1" applyBorder="1">
      <alignment vertical="center"/>
    </xf>
    <xf numFmtId="0" fontId="1" fillId="0" borderId="6" xfId="0" applyFont="1" applyBorder="1" applyAlignment="1">
      <alignment horizontal="center" vertical="center"/>
    </xf>
    <xf numFmtId="0" fontId="1" fillId="0" borderId="6" xfId="0" applyFont="1" applyBorder="1" applyAlignment="1" applyProtection="1">
      <alignment horizontal="center" vertical="center"/>
      <protection locked="0"/>
    </xf>
    <xf numFmtId="0" fontId="0" fillId="0" borderId="6" xfId="0" applyBorder="1" applyProtection="1">
      <alignment vertical="center"/>
      <protection locked="0"/>
    </xf>
    <xf numFmtId="0" fontId="1" fillId="0" borderId="42" xfId="0" applyFont="1" applyBorder="1" applyAlignment="1">
      <alignment horizontal="right" vertical="center"/>
    </xf>
    <xf numFmtId="0" fontId="1" fillId="0" borderId="53" xfId="0" applyFont="1" applyBorder="1" applyAlignment="1">
      <alignment horizontal="center" vertical="center"/>
    </xf>
    <xf numFmtId="0" fontId="0" fillId="0" borderId="0" xfId="0" applyAlignment="1">
      <alignment vertical="top"/>
    </xf>
    <xf numFmtId="0" fontId="22" fillId="0" borderId="0" xfId="0" applyFont="1">
      <alignment vertical="center"/>
    </xf>
    <xf numFmtId="0" fontId="15" fillId="3" borderId="0" xfId="0" applyFont="1" applyFill="1">
      <alignment vertical="center"/>
    </xf>
    <xf numFmtId="0" fontId="17" fillId="3" borderId="0" xfId="0" applyFont="1" applyFill="1" applyProtection="1">
      <alignment vertical="center"/>
      <protection locked="0"/>
    </xf>
    <xf numFmtId="0" fontId="21" fillId="0" borderId="0" xfId="0" applyFont="1">
      <alignment vertical="center"/>
    </xf>
    <xf numFmtId="0" fontId="20" fillId="0" borderId="0" xfId="0" applyFont="1">
      <alignment vertical="center"/>
    </xf>
    <xf numFmtId="0" fontId="21" fillId="0" borderId="36" xfId="0" applyFont="1" applyBorder="1">
      <alignment vertical="center"/>
    </xf>
    <xf numFmtId="0" fontId="20" fillId="0" borderId="36" xfId="0" applyFont="1" applyBorder="1">
      <alignment vertical="center"/>
    </xf>
    <xf numFmtId="0" fontId="22" fillId="0" borderId="3" xfId="0" applyFont="1" applyBorder="1">
      <alignment vertical="center"/>
    </xf>
    <xf numFmtId="0" fontId="22" fillId="0" borderId="36" xfId="0" applyFont="1" applyBorder="1">
      <alignment vertical="center"/>
    </xf>
    <xf numFmtId="0" fontId="23" fillId="0" borderId="36" xfId="0" applyFont="1" applyBorder="1">
      <alignment vertical="center"/>
    </xf>
    <xf numFmtId="0" fontId="25" fillId="0" borderId="0" xfId="0" applyFont="1" applyAlignment="1">
      <alignment horizontal="center" vertical="center"/>
    </xf>
    <xf numFmtId="0" fontId="24" fillId="0" borderId="0" xfId="0" applyFont="1" applyAlignment="1">
      <alignment horizontal="left" vertical="center"/>
    </xf>
    <xf numFmtId="176" fontId="1" fillId="0" borderId="37" xfId="0" applyNumberFormat="1" applyFont="1" applyBorder="1">
      <alignment vertical="center"/>
    </xf>
    <xf numFmtId="0" fontId="1" fillId="0" borderId="37" xfId="0" applyFont="1" applyBorder="1">
      <alignment vertical="center"/>
    </xf>
    <xf numFmtId="0" fontId="0" fillId="0" borderId="37" xfId="0" applyBorder="1">
      <alignment vertical="center"/>
    </xf>
    <xf numFmtId="176" fontId="0" fillId="0" borderId="37" xfId="0" applyNumberFormat="1" applyBorder="1">
      <alignment vertical="center"/>
    </xf>
    <xf numFmtId="0" fontId="5" fillId="0" borderId="0" xfId="0" applyFont="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1" fillId="3" borderId="29" xfId="0" applyFont="1" applyFill="1" applyBorder="1" applyProtection="1">
      <alignment vertical="center"/>
      <protection locked="0"/>
    </xf>
    <xf numFmtId="0" fontId="13" fillId="3" borderId="37" xfId="0" applyFont="1" applyFill="1" applyBorder="1" applyProtection="1">
      <alignment vertical="center"/>
      <protection locked="0"/>
    </xf>
    <xf numFmtId="0" fontId="1"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9" fillId="0" borderId="0" xfId="0" applyFont="1">
      <alignment vertical="center"/>
    </xf>
    <xf numFmtId="0" fontId="10" fillId="0" borderId="0" xfId="0" applyFont="1">
      <alignment vertical="center"/>
    </xf>
    <xf numFmtId="0" fontId="1" fillId="3" borderId="0" xfId="0" applyFont="1" applyFill="1" applyProtection="1">
      <alignment vertical="center"/>
      <protection locked="0"/>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2" xfId="0" applyFont="1" applyBorder="1" applyAlignment="1">
      <alignment horizontal="center" vertical="center"/>
    </xf>
    <xf numFmtId="0" fontId="5" fillId="0" borderId="27" xfId="0" applyFont="1" applyBorder="1" applyAlignment="1">
      <alignment horizontal="center" vertical="center"/>
    </xf>
    <xf numFmtId="0" fontId="5" fillId="0" borderId="63" xfId="0" applyFont="1" applyBorder="1" applyAlignment="1">
      <alignment horizontal="center" vertical="center"/>
    </xf>
    <xf numFmtId="0" fontId="1" fillId="3" borderId="0" xfId="0" applyFont="1" applyFill="1" applyAlignment="1" applyProtection="1">
      <alignment horizontal="center" vertical="center"/>
      <protection locked="0"/>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 fillId="0" borderId="0" xfId="0" applyFont="1">
      <alignment vertical="center"/>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0" fillId="0" borderId="0" xfId="0">
      <alignment vertical="center"/>
    </xf>
    <xf numFmtId="0" fontId="0" fillId="0" borderId="0" xfId="0" applyAlignment="1">
      <alignment vertical="top"/>
    </xf>
    <xf numFmtId="0" fontId="23" fillId="0" borderId="25"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1" xfId="0" applyFont="1" applyBorder="1" applyAlignment="1">
      <alignment horizontal="center" vertical="center" textRotation="255"/>
    </xf>
    <xf numFmtId="56" fontId="22" fillId="0" borderId="38" xfId="0" applyNumberFormat="1" applyFont="1" applyBorder="1" applyAlignment="1">
      <alignment horizontal="center" vertical="center"/>
    </xf>
    <xf numFmtId="0" fontId="23" fillId="0" borderId="26" xfId="0" applyFont="1" applyBorder="1" applyAlignment="1">
      <alignment horizontal="center" vertical="center" textRotation="255"/>
    </xf>
    <xf numFmtId="0" fontId="23" fillId="0" borderId="10" xfId="0" applyFont="1" applyBorder="1" applyAlignment="1">
      <alignment horizontal="center" vertical="center" textRotation="255"/>
    </xf>
    <xf numFmtId="0" fontId="7" fillId="0" borderId="0" xfId="0" applyFont="1">
      <alignment vertical="center"/>
    </xf>
    <xf numFmtId="0" fontId="1" fillId="0" borderId="16" xfId="0" applyFont="1" applyBorder="1">
      <alignment vertical="center"/>
    </xf>
    <xf numFmtId="0" fontId="0" fillId="0" borderId="13" xfId="0" applyBorder="1">
      <alignment vertical="center"/>
    </xf>
    <xf numFmtId="0" fontId="0" fillId="0" borderId="14" xfId="0" applyBorder="1">
      <alignment vertical="center"/>
    </xf>
    <xf numFmtId="176" fontId="0" fillId="0" borderId="65" xfId="0" applyNumberFormat="1" applyBorder="1">
      <alignment vertical="center"/>
    </xf>
    <xf numFmtId="0" fontId="22" fillId="3" borderId="34"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2" fillId="3" borderId="35" xfId="0" applyFont="1" applyFill="1" applyBorder="1" applyAlignment="1" applyProtection="1">
      <alignment horizontal="center" vertical="center"/>
      <protection locked="0"/>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36" xfId="0" applyFont="1" applyBorder="1">
      <alignment vertical="center"/>
    </xf>
    <xf numFmtId="0" fontId="1" fillId="0" borderId="11" xfId="0" applyFont="1" applyBorder="1">
      <alignment vertical="center"/>
    </xf>
    <xf numFmtId="0" fontId="0" fillId="0" borderId="65" xfId="0" applyBorder="1">
      <alignment vertical="center"/>
    </xf>
    <xf numFmtId="0" fontId="1" fillId="0" borderId="14" xfId="0" applyFont="1" applyBorder="1">
      <alignment vertical="center"/>
    </xf>
    <xf numFmtId="0" fontId="1" fillId="0" borderId="13" xfId="0" applyFont="1"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67" xfId="0" applyFont="1" applyBorder="1" applyAlignment="1">
      <alignment horizontal="center" vertical="center"/>
    </xf>
    <xf numFmtId="176" fontId="1" fillId="0" borderId="57" xfId="0" applyNumberFormat="1" applyFont="1" applyBorder="1">
      <alignment vertical="center"/>
    </xf>
    <xf numFmtId="176" fontId="0" fillId="0" borderId="57" xfId="0" applyNumberFormat="1" applyBorder="1">
      <alignment vertical="center"/>
    </xf>
    <xf numFmtId="176" fontId="0" fillId="0" borderId="58" xfId="0" applyNumberForma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66" xfId="0" applyNumberFormat="1" applyBorder="1">
      <alignment vertical="center"/>
    </xf>
    <xf numFmtId="0" fontId="28" fillId="0" borderId="35" xfId="0" applyFont="1" applyBorder="1">
      <alignment vertical="center"/>
    </xf>
    <xf numFmtId="0" fontId="23" fillId="0" borderId="34" xfId="0" applyFont="1" applyBorder="1">
      <alignment vertical="center"/>
    </xf>
    <xf numFmtId="42" fontId="26" fillId="0" borderId="50" xfId="0" applyNumberFormat="1" applyFont="1" applyBorder="1">
      <alignment vertical="center"/>
    </xf>
    <xf numFmtId="42" fontId="26" fillId="0" borderId="51" xfId="0" applyNumberFormat="1" applyFont="1" applyBorder="1">
      <alignment vertical="center"/>
    </xf>
    <xf numFmtId="0" fontId="27" fillId="0" borderId="52" xfId="0" applyFont="1" applyBorder="1">
      <alignment vertical="center"/>
    </xf>
    <xf numFmtId="0" fontId="22" fillId="0" borderId="50" xfId="0" applyFont="1" applyBorder="1">
      <alignment vertical="center"/>
    </xf>
    <xf numFmtId="0" fontId="23" fillId="0" borderId="51" xfId="0" applyFont="1" applyBorder="1">
      <alignment vertical="center"/>
    </xf>
    <xf numFmtId="176" fontId="22" fillId="0" borderId="60" xfId="0" applyNumberFormat="1" applyFont="1" applyBorder="1">
      <alignment vertical="center"/>
    </xf>
    <xf numFmtId="0" fontId="23" fillId="0" borderId="60" xfId="0" applyFont="1" applyBorder="1">
      <alignment vertical="center"/>
    </xf>
    <xf numFmtId="0" fontId="23" fillId="0" borderId="61" xfId="0" applyFont="1" applyBorder="1">
      <alignment vertical="center"/>
    </xf>
    <xf numFmtId="176" fontId="22" fillId="0" borderId="37" xfId="0" applyNumberFormat="1" applyFont="1" applyBorder="1">
      <alignment vertical="center"/>
    </xf>
    <xf numFmtId="0" fontId="23" fillId="0" borderId="37" xfId="0" applyFont="1" applyBorder="1">
      <alignment vertical="center"/>
    </xf>
    <xf numFmtId="0" fontId="23" fillId="0" borderId="20" xfId="0" applyFont="1" applyBorder="1">
      <alignment vertical="center"/>
    </xf>
    <xf numFmtId="176" fontId="22" fillId="0" borderId="34" xfId="0" applyNumberFormat="1" applyFont="1" applyBorder="1">
      <alignment vertical="center"/>
    </xf>
    <xf numFmtId="0" fontId="23" fillId="0" borderId="33" xfId="0" applyFont="1" applyBorder="1">
      <alignment vertical="center"/>
    </xf>
    <xf numFmtId="0" fontId="28" fillId="0" borderId="59" xfId="0" applyFont="1" applyBorder="1">
      <alignment vertical="center"/>
    </xf>
    <xf numFmtId="0" fontId="28" fillId="0" borderId="29" xfId="0" applyFont="1" applyBorder="1">
      <alignment vertical="center"/>
    </xf>
    <xf numFmtId="0" fontId="29" fillId="0" borderId="0" xfId="0" applyFont="1" applyProtection="1">
      <alignment vertical="center"/>
      <protection locked="0"/>
    </xf>
    <xf numFmtId="0" fontId="30" fillId="0" borderId="0" xfId="0" applyFont="1" applyProtection="1">
      <alignment vertical="center"/>
      <protection locked="0"/>
    </xf>
    <xf numFmtId="178" fontId="5" fillId="3" borderId="36" xfId="0" applyNumberFormat="1" applyFont="1" applyFill="1" applyBorder="1" applyAlignment="1" applyProtection="1">
      <alignment horizontal="center" vertical="center"/>
      <protection locked="0"/>
    </xf>
    <xf numFmtId="0" fontId="0" fillId="3" borderId="0" xfId="0" applyFill="1" applyProtection="1">
      <alignment vertical="center"/>
      <protection locked="0"/>
    </xf>
    <xf numFmtId="56" fontId="1" fillId="0" borderId="38" xfId="0" applyNumberFormat="1" applyFont="1" applyBorder="1" applyAlignment="1">
      <alignment horizontal="center" vertical="center"/>
    </xf>
    <xf numFmtId="56" fontId="0" fillId="0" borderId="27" xfId="0" applyNumberFormat="1" applyBorder="1" applyAlignment="1">
      <alignment horizontal="center" vertical="center"/>
    </xf>
    <xf numFmtId="56" fontId="0" fillId="0" borderId="32" xfId="0" applyNumberFormat="1" applyBorder="1" applyAlignment="1">
      <alignment horizontal="center" vertical="center"/>
    </xf>
    <xf numFmtId="56" fontId="23" fillId="0" borderId="27" xfId="0" applyNumberFormat="1" applyFont="1" applyBorder="1" applyAlignment="1">
      <alignment horizontal="center" vertical="center"/>
    </xf>
    <xf numFmtId="56" fontId="23" fillId="0" borderId="32" xfId="0" applyNumberFormat="1" applyFont="1" applyBorder="1" applyAlignment="1">
      <alignment horizontal="center" vertical="center"/>
    </xf>
    <xf numFmtId="56" fontId="22" fillId="0" borderId="27" xfId="0" applyNumberFormat="1" applyFont="1" applyBorder="1" applyAlignment="1">
      <alignment horizontal="center" vertical="center"/>
    </xf>
    <xf numFmtId="0" fontId="1" fillId="0" borderId="78" xfId="0" applyFont="1" applyBorder="1" applyAlignment="1">
      <alignment horizontal="center" vertical="center" textRotation="255"/>
    </xf>
    <xf numFmtId="0" fontId="0" fillId="0" borderId="78" xfId="0" applyBorder="1" applyAlignment="1">
      <alignment horizontal="center" vertical="center" textRotation="255"/>
    </xf>
    <xf numFmtId="0" fontId="0" fillId="0" borderId="25" xfId="0" applyBorder="1" applyAlignment="1">
      <alignment horizontal="center" vertical="center" textRotation="255"/>
    </xf>
    <xf numFmtId="0" fontId="0" fillId="0" borderId="80" xfId="0" applyBorder="1" applyAlignment="1">
      <alignment horizontal="center" vertical="center" textRotation="255"/>
    </xf>
    <xf numFmtId="0" fontId="0" fillId="0" borderId="28" xfId="0" applyBorder="1" applyAlignment="1">
      <alignment horizontal="center" vertical="center" textRotation="255"/>
    </xf>
    <xf numFmtId="0" fontId="1" fillId="0" borderId="40" xfId="0" applyFont="1" applyBorder="1" applyAlignment="1">
      <alignment horizontal="center" vertical="center" textRotation="255"/>
    </xf>
    <xf numFmtId="0" fontId="0" fillId="0" borderId="11" xfId="0" applyBorder="1" applyAlignment="1">
      <alignment horizontal="center" vertical="center" textRotation="255"/>
    </xf>
    <xf numFmtId="0" fontId="23" fillId="3" borderId="68" xfId="0" applyFont="1" applyFill="1" applyBorder="1" applyAlignment="1" applyProtection="1">
      <alignment horizontal="center" vertical="center"/>
      <protection locked="0"/>
    </xf>
    <xf numFmtId="0" fontId="22" fillId="0" borderId="59" xfId="0" applyFont="1" applyBorder="1" applyAlignment="1">
      <alignment horizontal="center" vertical="center" textRotation="255"/>
    </xf>
    <xf numFmtId="0" fontId="22" fillId="0" borderId="60" xfId="0" applyFont="1" applyBorder="1" applyAlignment="1">
      <alignment horizontal="center" vertical="center" textRotation="255"/>
    </xf>
    <xf numFmtId="0" fontId="22" fillId="0" borderId="29" xfId="0" applyFont="1" applyBorder="1" applyAlignment="1">
      <alignment horizontal="center" vertical="center" textRotation="255"/>
    </xf>
    <xf numFmtId="0" fontId="22" fillId="0" borderId="37" xfId="0" applyFont="1" applyBorder="1" applyAlignment="1">
      <alignment horizontal="center" vertical="center" textRotation="255"/>
    </xf>
    <xf numFmtId="0" fontId="22" fillId="0" borderId="2" xfId="0" applyFont="1" applyBorder="1" applyAlignment="1">
      <alignment horizontal="center" vertical="center" textRotation="255"/>
    </xf>
    <xf numFmtId="0" fontId="22" fillId="0" borderId="81" xfId="0" applyFont="1" applyBorder="1" applyAlignment="1">
      <alignment horizontal="center" vertical="center" textRotation="255"/>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58" fontId="1" fillId="0" borderId="0" xfId="0" applyNumberFormat="1" applyFont="1" applyAlignment="1">
      <alignment vertical="top"/>
    </xf>
    <xf numFmtId="0" fontId="0" fillId="0" borderId="0" xfId="0" applyAlignment="1">
      <alignment vertical="center" wrapText="1"/>
    </xf>
    <xf numFmtId="0" fontId="1" fillId="0" borderId="51" xfId="0" applyFont="1" applyBorder="1">
      <alignment vertical="center"/>
    </xf>
    <xf numFmtId="0" fontId="0" fillId="0" borderId="51" xfId="0" applyBorder="1">
      <alignment vertical="center"/>
    </xf>
    <xf numFmtId="0" fontId="0" fillId="0" borderId="52" xfId="0" applyBorder="1">
      <alignment vertical="center"/>
    </xf>
    <xf numFmtId="0" fontId="1" fillId="0" borderId="18" xfId="0" applyFont="1" applyBorder="1">
      <alignment vertical="center"/>
    </xf>
    <xf numFmtId="49" fontId="1" fillId="0" borderId="10" xfId="0" applyNumberFormat="1" applyFont="1" applyBorder="1">
      <alignment vertical="center"/>
    </xf>
    <xf numFmtId="0" fontId="1" fillId="0" borderId="31" xfId="0" applyFont="1" applyBorder="1">
      <alignment vertical="center"/>
    </xf>
    <xf numFmtId="0" fontId="1" fillId="0" borderId="29" xfId="0" applyFont="1" applyBorder="1">
      <alignment vertical="center"/>
    </xf>
    <xf numFmtId="49" fontId="1" fillId="0" borderId="37" xfId="0" applyNumberFormat="1" applyFont="1" applyBorder="1">
      <alignment vertical="center"/>
    </xf>
    <xf numFmtId="0" fontId="0" fillId="0" borderId="20" xfId="0" applyBorder="1">
      <alignment vertical="center"/>
    </xf>
    <xf numFmtId="0" fontId="1" fillId="0" borderId="56" xfId="0" applyFont="1" applyBorder="1">
      <alignment vertical="center"/>
    </xf>
    <xf numFmtId="0" fontId="0" fillId="0" borderId="57" xfId="0" applyBorder="1">
      <alignment vertical="center"/>
    </xf>
    <xf numFmtId="0" fontId="1" fillId="0" borderId="57" xfId="0" applyFont="1" applyBorder="1">
      <alignment vertical="center"/>
    </xf>
    <xf numFmtId="0" fontId="0" fillId="0" borderId="58" xfId="0" applyBorder="1">
      <alignment vertical="center"/>
    </xf>
    <xf numFmtId="0" fontId="1" fillId="0" borderId="23" xfId="0" applyFont="1" applyBorder="1">
      <alignment vertical="center"/>
    </xf>
    <xf numFmtId="0" fontId="0" fillId="0" borderId="21" xfId="0" applyBorder="1">
      <alignment vertical="center"/>
    </xf>
    <xf numFmtId="0" fontId="1" fillId="0" borderId="21" xfId="0" applyFont="1" applyBorder="1">
      <alignment vertical="center"/>
    </xf>
    <xf numFmtId="0" fontId="0" fillId="0" borderId="24" xfId="0" applyBorder="1">
      <alignment vertical="center"/>
    </xf>
    <xf numFmtId="0" fontId="1" fillId="0" borderId="73" xfId="0" applyFont="1" applyBorder="1">
      <alignment vertical="center"/>
    </xf>
    <xf numFmtId="0" fontId="0" fillId="0" borderId="74" xfId="0" applyBorder="1">
      <alignment vertical="center"/>
    </xf>
    <xf numFmtId="0" fontId="1" fillId="0" borderId="74" xfId="0" applyFont="1" applyBorder="1">
      <alignment vertical="center"/>
    </xf>
    <xf numFmtId="0" fontId="0" fillId="0" borderId="75" xfId="0" applyBorder="1">
      <alignment vertical="center"/>
    </xf>
    <xf numFmtId="56" fontId="1" fillId="0" borderId="27" xfId="0" applyNumberFormat="1" applyFont="1" applyBorder="1" applyAlignment="1">
      <alignment horizontal="center" vertical="center"/>
    </xf>
    <xf numFmtId="56" fontId="1" fillId="0" borderId="32" xfId="0" applyNumberFormat="1" applyFont="1" applyBorder="1" applyAlignment="1">
      <alignment horizontal="center" vertical="center"/>
    </xf>
    <xf numFmtId="0" fontId="1" fillId="0" borderId="19" xfId="0" applyFont="1" applyBorder="1" applyAlignment="1">
      <alignment horizontal="center" vertical="center"/>
    </xf>
    <xf numFmtId="0" fontId="1" fillId="0" borderId="30" xfId="0" applyFont="1" applyBorder="1" applyAlignment="1">
      <alignment horizontal="center" vertical="center"/>
    </xf>
    <xf numFmtId="0" fontId="1" fillId="0" borderId="49" xfId="0" applyFont="1" applyBorder="1" applyAlignment="1">
      <alignment horizontal="center" vertical="center"/>
    </xf>
    <xf numFmtId="0" fontId="0" fillId="0" borderId="30" xfId="0" applyBorder="1" applyAlignment="1">
      <alignment horizontal="center" vertical="center"/>
    </xf>
    <xf numFmtId="0" fontId="0" fillId="0" borderId="49" xfId="0" applyBorder="1" applyAlignment="1">
      <alignment horizontal="center" vertical="center"/>
    </xf>
    <xf numFmtId="0" fontId="22" fillId="0" borderId="19" xfId="0" applyFont="1" applyBorder="1" applyAlignment="1">
      <alignment horizontal="center" vertical="center"/>
    </xf>
    <xf numFmtId="0" fontId="23" fillId="0" borderId="30" xfId="0" applyFont="1" applyBorder="1" applyAlignment="1">
      <alignment horizontal="center" vertical="center"/>
    </xf>
    <xf numFmtId="0" fontId="23" fillId="0" borderId="49" xfId="0" applyFont="1" applyBorder="1" applyAlignment="1">
      <alignment horizontal="center" vertical="center"/>
    </xf>
    <xf numFmtId="0" fontId="22" fillId="0" borderId="30" xfId="0" applyFont="1" applyBorder="1" applyAlignment="1">
      <alignment horizontal="center" vertical="center"/>
    </xf>
    <xf numFmtId="0" fontId="1" fillId="0" borderId="77" xfId="0" applyFont="1" applyBorder="1" applyAlignment="1">
      <alignment horizontal="center" vertical="center" textRotation="255"/>
    </xf>
    <xf numFmtId="0" fontId="0" fillId="0" borderId="26" xfId="0" applyBorder="1" applyAlignment="1">
      <alignment horizontal="center" vertical="center" textRotation="255"/>
    </xf>
    <xf numFmtId="0" fontId="0" fillId="0" borderId="79" xfId="0" applyBorder="1" applyAlignment="1">
      <alignment horizontal="center" vertical="center" textRotation="255"/>
    </xf>
    <xf numFmtId="0" fontId="0" fillId="0" borderId="10" xfId="0" applyBorder="1" applyAlignment="1">
      <alignment horizontal="center" vertical="center" textRotation="255"/>
    </xf>
    <xf numFmtId="0" fontId="22" fillId="0" borderId="77" xfId="0" applyFont="1" applyBorder="1" applyAlignment="1">
      <alignment horizontal="center" vertical="center" textRotation="255"/>
    </xf>
    <xf numFmtId="0" fontId="23" fillId="0" borderId="78" xfId="0" applyFont="1" applyBorder="1" applyAlignment="1">
      <alignment horizontal="center" vertical="center" textRotation="255"/>
    </xf>
    <xf numFmtId="0" fontId="22" fillId="0" borderId="78" xfId="0" applyFont="1" applyBorder="1" applyAlignment="1">
      <alignment horizontal="center" vertical="center" textRotation="255"/>
    </xf>
    <xf numFmtId="0" fontId="23" fillId="0" borderId="79" xfId="0" applyFont="1" applyBorder="1" applyAlignment="1">
      <alignment horizontal="center" vertical="center" textRotation="255"/>
    </xf>
    <xf numFmtId="0" fontId="1" fillId="0" borderId="76" xfId="0" applyFont="1" applyBorder="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1" fillId="3" borderId="34" xfId="0" applyFont="1"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1" fillId="0" borderId="6" xfId="0" applyFont="1" applyBorder="1" applyAlignment="1">
      <alignment horizontal="left" vertical="center"/>
    </xf>
    <xf numFmtId="0" fontId="1" fillId="0" borderId="7" xfId="0" applyFont="1" applyBorder="1" applyAlignment="1">
      <alignment horizontal="left" vertical="center"/>
    </xf>
    <xf numFmtId="176" fontId="1" fillId="0" borderId="34" xfId="0" applyNumberFormat="1" applyFont="1" applyBorder="1">
      <alignment vertical="center"/>
    </xf>
    <xf numFmtId="176" fontId="0" fillId="0" borderId="34" xfId="0" applyNumberFormat="1" applyBorder="1">
      <alignment vertical="center"/>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9BB2-8DDB-45B8-A732-A0FEF3692B3D}">
  <sheetPr>
    <pageSetUpPr fitToPage="1"/>
  </sheetPr>
  <dimension ref="C2:CK71"/>
  <sheetViews>
    <sheetView tabSelected="1" zoomScale="70" zoomScaleNormal="70" workbookViewId="0">
      <selection activeCell="BE20" sqref="BE20:BP20"/>
    </sheetView>
  </sheetViews>
  <sheetFormatPr defaultColWidth="2.5" defaultRowHeight="14.25" x14ac:dyDescent="0.15"/>
  <cols>
    <col min="1" max="56" width="2.5" style="4"/>
    <col min="57" max="57" width="3.5" style="4" bestFit="1" customWidth="1"/>
    <col min="58" max="71" width="2.5" style="4"/>
    <col min="72" max="72" width="3.5" style="4" bestFit="1" customWidth="1"/>
    <col min="73" max="80" width="2.5" style="4"/>
    <col min="81" max="81" width="19.125" style="4" customWidth="1"/>
    <col min="82" max="82" width="8.125" style="4" customWidth="1"/>
    <col min="83" max="83" width="31.5" style="4" customWidth="1"/>
    <col min="84" max="89" width="10.5" style="4" customWidth="1"/>
    <col min="90" max="16384" width="2.5" style="4"/>
  </cols>
  <sheetData>
    <row r="2" spans="3:89" ht="18" customHeight="1" x14ac:dyDescent="0.15"/>
    <row r="3" spans="3:89" ht="22.5" customHeight="1" x14ac:dyDescent="0.15">
      <c r="D3" s="36" t="s">
        <v>22</v>
      </c>
    </row>
    <row r="4" spans="3:89" ht="18.75" customHeight="1" x14ac:dyDescent="0.15">
      <c r="D4" s="133" t="s">
        <v>90</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row>
    <row r="5" spans="3:89" ht="4.5" customHeight="1" x14ac:dyDescent="0.15"/>
    <row r="6" spans="3:89" ht="13.5" customHeight="1" x14ac:dyDescent="0.15">
      <c r="D6" s="156" t="s">
        <v>91</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row>
    <row r="7" spans="3:89" ht="21" customHeight="1" x14ac:dyDescent="0.15">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row>
    <row r="8" spans="3:89" ht="13.5" customHeight="1" thickBot="1" x14ac:dyDescent="0.2">
      <c r="C8" s="75"/>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CD8" s="4">
        <v>1</v>
      </c>
      <c r="CE8" s="4">
        <v>2</v>
      </c>
      <c r="CF8" s="4">
        <v>3</v>
      </c>
      <c r="CG8" s="4">
        <v>4</v>
      </c>
      <c r="CH8" s="4">
        <v>5</v>
      </c>
      <c r="CI8" s="4">
        <v>6</v>
      </c>
      <c r="CJ8" s="4">
        <v>7</v>
      </c>
      <c r="CK8" s="4">
        <v>8</v>
      </c>
    </row>
    <row r="9" spans="3:89" ht="21" customHeight="1" thickBot="1" x14ac:dyDescent="0.2">
      <c r="C9" s="1"/>
      <c r="E9" s="4" t="s">
        <v>0</v>
      </c>
      <c r="O9" s="69"/>
      <c r="P9" s="69"/>
      <c r="Q9" s="69"/>
      <c r="R9" s="69"/>
      <c r="S9" s="69"/>
      <c r="T9" s="69"/>
      <c r="U9" s="69"/>
      <c r="V9" s="69"/>
      <c r="W9" s="69"/>
      <c r="X9" s="69"/>
      <c r="Y9" s="69"/>
      <c r="Z9" s="69"/>
      <c r="AA9" s="69"/>
      <c r="AB9" s="69"/>
      <c r="AR9" s="2"/>
      <c r="AU9" s="41" t="s">
        <v>65</v>
      </c>
      <c r="AV9" s="64"/>
      <c r="AW9" s="64"/>
      <c r="AX9" s="64"/>
      <c r="AY9" s="64"/>
      <c r="AZ9" s="64"/>
      <c r="BA9" s="64"/>
      <c r="BB9" s="43"/>
      <c r="BC9" s="64"/>
      <c r="BD9" s="64" t="s">
        <v>74</v>
      </c>
      <c r="BE9" s="64"/>
      <c r="BF9" s="64"/>
      <c r="BG9" s="64"/>
      <c r="BH9" s="42"/>
      <c r="BI9" s="42"/>
      <c r="BJ9" s="42"/>
      <c r="BK9" s="64"/>
      <c r="BL9" s="64" t="s">
        <v>66</v>
      </c>
      <c r="BM9" s="64"/>
      <c r="BN9" s="64"/>
      <c r="BO9" s="64"/>
      <c r="BP9" s="64"/>
      <c r="BQ9" s="64"/>
      <c r="BR9" s="64"/>
      <c r="BS9" s="43"/>
      <c r="CC9" s="247" t="s">
        <v>92</v>
      </c>
      <c r="CD9" s="82" t="s">
        <v>59</v>
      </c>
      <c r="CE9" s="24" t="s">
        <v>39</v>
      </c>
      <c r="CF9" s="23" t="s">
        <v>40</v>
      </c>
      <c r="CG9" s="24" t="s">
        <v>41</v>
      </c>
      <c r="CH9" s="24" t="s">
        <v>42</v>
      </c>
      <c r="CI9" s="24" t="s">
        <v>43</v>
      </c>
      <c r="CJ9" s="24" t="s">
        <v>44</v>
      </c>
      <c r="CK9" s="25" t="s">
        <v>45</v>
      </c>
    </row>
    <row r="10" spans="3:89" ht="18" customHeight="1" thickBot="1" x14ac:dyDescent="0.2">
      <c r="C10" s="1"/>
      <c r="G10" s="4" t="s">
        <v>1</v>
      </c>
      <c r="AR10" s="2"/>
      <c r="AU10" s="44" t="s">
        <v>73</v>
      </c>
      <c r="AV10" s="42"/>
      <c r="AW10" s="42"/>
      <c r="AX10" s="42"/>
      <c r="AY10" s="42"/>
      <c r="AZ10" s="42"/>
      <c r="BA10" s="42"/>
      <c r="BB10" s="42"/>
      <c r="BC10" s="42"/>
      <c r="BD10" s="45"/>
      <c r="CC10" s="248"/>
      <c r="CD10" s="85">
        <v>1</v>
      </c>
      <c r="CE10" s="52" t="s">
        <v>124</v>
      </c>
      <c r="CF10" s="53">
        <v>46131</v>
      </c>
      <c r="CG10" s="53">
        <v>46132</v>
      </c>
      <c r="CH10" s="53">
        <v>46133</v>
      </c>
      <c r="CI10" s="53">
        <v>46134</v>
      </c>
      <c r="CJ10" s="53">
        <v>46135</v>
      </c>
      <c r="CK10" s="53">
        <v>46136</v>
      </c>
    </row>
    <row r="11" spans="3:89" ht="21" customHeight="1" thickBot="1" x14ac:dyDescent="0.2">
      <c r="C11" s="1"/>
      <c r="AD11" s="4" t="s">
        <v>38</v>
      </c>
      <c r="AF11" s="135"/>
      <c r="AG11" s="135"/>
      <c r="AH11" s="4" t="s">
        <v>2</v>
      </c>
      <c r="AI11" s="135"/>
      <c r="AJ11" s="135"/>
      <c r="AK11" s="4" t="s">
        <v>3</v>
      </c>
      <c r="AL11" s="135"/>
      <c r="AM11" s="135"/>
      <c r="AN11" s="4" t="s">
        <v>4</v>
      </c>
      <c r="AR11" s="2"/>
      <c r="CC11" s="248"/>
      <c r="CD11" s="87">
        <v>2</v>
      </c>
      <c r="CE11" s="86" t="s">
        <v>93</v>
      </c>
      <c r="CF11" s="53"/>
      <c r="CG11" s="53"/>
      <c r="CH11" s="55"/>
      <c r="CI11" s="55"/>
      <c r="CJ11" s="55"/>
      <c r="CK11" s="56"/>
    </row>
    <row r="12" spans="3:89" ht="21" customHeight="1" x14ac:dyDescent="0.15">
      <c r="C12" s="136" t="s">
        <v>8</v>
      </c>
      <c r="D12" s="137"/>
      <c r="E12" s="137"/>
      <c r="F12" s="137"/>
      <c r="G12" s="137"/>
      <c r="H12" s="138"/>
      <c r="I12" s="13"/>
      <c r="J12" s="13" t="s">
        <v>5</v>
      </c>
      <c r="K12" s="139"/>
      <c r="L12" s="139"/>
      <c r="M12" s="139"/>
      <c r="N12" s="139"/>
      <c r="O12" s="139"/>
      <c r="P12" s="139"/>
      <c r="Q12" s="139"/>
      <c r="R12" s="139"/>
      <c r="S12" s="139"/>
      <c r="T12" s="139"/>
      <c r="U12" s="139"/>
      <c r="V12" s="139"/>
      <c r="W12" s="139"/>
      <c r="X12" s="5" t="s">
        <v>6</v>
      </c>
      <c r="Y12" s="70"/>
      <c r="Z12" s="140" t="s">
        <v>9</v>
      </c>
      <c r="AA12" s="141"/>
      <c r="AB12" s="141"/>
      <c r="AC12" s="141"/>
      <c r="AD12" s="142"/>
      <c r="AE12" s="22"/>
      <c r="AF12" s="71" t="s">
        <v>5</v>
      </c>
      <c r="AG12" s="72"/>
      <c r="AH12" s="5" t="s">
        <v>6</v>
      </c>
      <c r="AI12" s="5" t="s">
        <v>10</v>
      </c>
      <c r="AJ12" s="5"/>
      <c r="AK12" s="71" t="s">
        <v>5</v>
      </c>
      <c r="AL12" s="72"/>
      <c r="AM12" s="5" t="s">
        <v>6</v>
      </c>
      <c r="AN12" s="5" t="s">
        <v>11</v>
      </c>
      <c r="AO12" s="5"/>
      <c r="AP12" s="5"/>
      <c r="AQ12" s="5"/>
      <c r="AR12" s="21"/>
      <c r="CC12" s="248"/>
      <c r="CD12" s="87">
        <v>3</v>
      </c>
      <c r="CE12" s="52" t="s">
        <v>113</v>
      </c>
      <c r="CF12" s="53">
        <v>46188</v>
      </c>
      <c r="CG12" s="53">
        <v>46189</v>
      </c>
      <c r="CH12" s="53">
        <v>46190</v>
      </c>
      <c r="CI12" s="53">
        <v>46191</v>
      </c>
      <c r="CJ12" s="53">
        <v>46192</v>
      </c>
      <c r="CK12" s="53">
        <v>46193</v>
      </c>
    </row>
    <row r="13" spans="3:89" ht="21" customHeight="1" x14ac:dyDescent="0.15">
      <c r="C13" s="144" t="s">
        <v>12</v>
      </c>
      <c r="D13" s="113"/>
      <c r="E13" s="113"/>
      <c r="F13" s="113"/>
      <c r="G13" s="113"/>
      <c r="H13" s="145"/>
      <c r="J13" s="149"/>
      <c r="K13" s="149"/>
      <c r="L13" s="149"/>
      <c r="M13" s="149"/>
      <c r="N13" s="149"/>
      <c r="O13" s="149"/>
      <c r="P13" s="149"/>
      <c r="Q13" s="149"/>
      <c r="R13" s="149"/>
      <c r="S13" s="149"/>
      <c r="T13" s="149"/>
      <c r="U13" s="149"/>
      <c r="V13" s="149"/>
      <c r="W13" s="149"/>
      <c r="X13" s="149"/>
      <c r="Z13" s="114" t="s">
        <v>15</v>
      </c>
      <c r="AA13" s="115"/>
      <c r="AB13" s="115"/>
      <c r="AC13" s="115"/>
      <c r="AD13" s="116"/>
      <c r="AE13" s="12"/>
      <c r="AF13" s="117"/>
      <c r="AG13" s="117"/>
      <c r="AH13" s="117"/>
      <c r="AI13" s="117"/>
      <c r="AJ13" s="117"/>
      <c r="AK13" s="117"/>
      <c r="AL13" s="117"/>
      <c r="AM13" s="117"/>
      <c r="AN13" s="117"/>
      <c r="AO13" s="117"/>
      <c r="AP13" s="117"/>
      <c r="AQ13" s="117"/>
      <c r="AR13" s="14"/>
      <c r="CC13" s="248"/>
      <c r="CD13" s="87">
        <v>4</v>
      </c>
      <c r="CE13" s="52" t="s">
        <v>114</v>
      </c>
      <c r="CF13" s="53">
        <v>46271</v>
      </c>
      <c r="CG13" s="53">
        <v>46272</v>
      </c>
      <c r="CH13" s="53">
        <v>46273</v>
      </c>
      <c r="CI13" s="53">
        <v>46274</v>
      </c>
      <c r="CJ13" s="53">
        <v>46275</v>
      </c>
      <c r="CK13" s="53">
        <v>46276</v>
      </c>
    </row>
    <row r="14" spans="3:89" ht="21" customHeight="1" x14ac:dyDescent="0.15">
      <c r="C14" s="146"/>
      <c r="D14" s="147"/>
      <c r="E14" s="147"/>
      <c r="F14" s="147"/>
      <c r="G14" s="147"/>
      <c r="H14" s="148"/>
      <c r="I14" s="10"/>
      <c r="J14" s="149"/>
      <c r="K14" s="149"/>
      <c r="L14" s="149"/>
      <c r="M14" s="149"/>
      <c r="N14" s="149"/>
      <c r="O14" s="149"/>
      <c r="P14" s="149"/>
      <c r="Q14" s="149"/>
      <c r="R14" s="149"/>
      <c r="S14" s="149"/>
      <c r="T14" s="149"/>
      <c r="U14" s="149"/>
      <c r="V14" s="149"/>
      <c r="W14" s="149"/>
      <c r="X14" s="149"/>
      <c r="Y14" s="11"/>
      <c r="Z14" s="118" t="s">
        <v>16</v>
      </c>
      <c r="AA14" s="119"/>
      <c r="AB14" s="119"/>
      <c r="AC14" s="119"/>
      <c r="AD14" s="120"/>
      <c r="AE14" s="73"/>
      <c r="AF14" s="121"/>
      <c r="AG14" s="122"/>
      <c r="AH14" s="122"/>
      <c r="AI14" s="122"/>
      <c r="AJ14" s="122"/>
      <c r="AK14" s="122"/>
      <c r="AL14" s="122"/>
      <c r="AM14" s="122"/>
      <c r="AN14" s="122"/>
      <c r="AO14" s="122"/>
      <c r="AP14" s="122"/>
      <c r="AQ14" s="122"/>
      <c r="AR14" s="40"/>
      <c r="CC14" s="248"/>
      <c r="CD14" s="87">
        <v>5</v>
      </c>
      <c r="CE14" s="52" t="s">
        <v>115</v>
      </c>
      <c r="CF14" s="53">
        <v>46341</v>
      </c>
      <c r="CG14" s="53">
        <v>46342</v>
      </c>
      <c r="CH14" s="53">
        <v>46343</v>
      </c>
      <c r="CI14" s="53">
        <v>46344</v>
      </c>
      <c r="CJ14" s="53">
        <v>46345</v>
      </c>
      <c r="CK14" s="53">
        <v>46346</v>
      </c>
    </row>
    <row r="15" spans="3:89" ht="21" customHeight="1" x14ac:dyDescent="0.15">
      <c r="C15" s="150" t="s">
        <v>13</v>
      </c>
      <c r="D15" s="151"/>
      <c r="E15" s="151"/>
      <c r="F15" s="151"/>
      <c r="G15" s="151"/>
      <c r="H15" s="152"/>
      <c r="I15" s="153" t="s">
        <v>84</v>
      </c>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5"/>
      <c r="CC15" s="249"/>
      <c r="CD15" s="88">
        <v>6</v>
      </c>
      <c r="CE15" s="54" t="s">
        <v>116</v>
      </c>
      <c r="CF15" s="89">
        <v>46355</v>
      </c>
      <c r="CG15" s="89">
        <v>46356</v>
      </c>
      <c r="CH15" s="89">
        <v>46357</v>
      </c>
      <c r="CI15" s="89">
        <v>46358</v>
      </c>
      <c r="CJ15" s="89">
        <v>46359</v>
      </c>
      <c r="CK15" s="89">
        <v>46360</v>
      </c>
    </row>
    <row r="16" spans="3:89" ht="21" customHeight="1" x14ac:dyDescent="0.15">
      <c r="C16" s="144"/>
      <c r="D16" s="113"/>
      <c r="E16" s="113"/>
      <c r="F16" s="113"/>
      <c r="G16" s="113"/>
      <c r="H16" s="145"/>
      <c r="I16" s="69"/>
      <c r="J16" s="159" t="s">
        <v>14</v>
      </c>
      <c r="K16" s="159"/>
      <c r="L16" s="159"/>
      <c r="M16" s="159"/>
      <c r="N16" s="69" t="s">
        <v>5</v>
      </c>
      <c r="O16" s="69" t="s">
        <v>17</v>
      </c>
      <c r="P16" s="143"/>
      <c r="Q16" s="143"/>
      <c r="R16" s="143"/>
      <c r="S16" s="143"/>
      <c r="T16" s="143"/>
      <c r="U16" s="4" t="s">
        <v>6</v>
      </c>
      <c r="V16" s="74"/>
      <c r="W16" s="74"/>
      <c r="Y16" s="69"/>
      <c r="AF16" s="9"/>
      <c r="AG16" s="9"/>
      <c r="AH16" s="9"/>
      <c r="AI16" s="9"/>
      <c r="AJ16" s="9"/>
      <c r="AK16" s="9"/>
      <c r="AL16" s="9"/>
      <c r="AM16" s="9"/>
      <c r="AN16" s="9"/>
      <c r="AO16" s="9"/>
      <c r="AR16" s="2"/>
      <c r="CC16" s="90" t="s">
        <v>81</v>
      </c>
      <c r="CD16" s="26">
        <v>1</v>
      </c>
      <c r="CE16" s="26" t="s">
        <v>117</v>
      </c>
      <c r="CF16" s="95" t="s">
        <v>82</v>
      </c>
      <c r="CG16" s="95" t="s">
        <v>82</v>
      </c>
      <c r="CH16" s="95" t="s">
        <v>82</v>
      </c>
      <c r="CI16" s="95" t="s">
        <v>82</v>
      </c>
      <c r="CJ16" s="89">
        <v>46401</v>
      </c>
      <c r="CK16" s="89">
        <v>46402</v>
      </c>
    </row>
    <row r="17" spans="3:79" ht="21" customHeight="1" x14ac:dyDescent="0.15">
      <c r="C17" s="144"/>
      <c r="D17" s="113"/>
      <c r="E17" s="113"/>
      <c r="F17" s="113"/>
      <c r="G17" s="113"/>
      <c r="H17" s="145"/>
      <c r="I17" s="6"/>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2"/>
    </row>
    <row r="18" spans="3:79" ht="21" customHeight="1" x14ac:dyDescent="0.15">
      <c r="C18" s="146"/>
      <c r="D18" s="147"/>
      <c r="E18" s="147"/>
      <c r="F18" s="147"/>
      <c r="G18" s="147"/>
      <c r="H18" s="148"/>
      <c r="I18" s="10"/>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2"/>
    </row>
    <row r="19" spans="3:79" ht="21" customHeight="1" x14ac:dyDescent="0.15">
      <c r="C19" s="20"/>
      <c r="D19" s="3" t="s">
        <v>94</v>
      </c>
      <c r="E19" s="3"/>
      <c r="F19" s="63"/>
      <c r="G19" s="63"/>
      <c r="H19" s="63"/>
      <c r="I19" s="63"/>
      <c r="J19" s="3"/>
      <c r="K19" s="63"/>
      <c r="L19" s="63"/>
      <c r="M19" s="63"/>
      <c r="N19" s="63"/>
      <c r="O19" s="63"/>
      <c r="P19" s="63"/>
      <c r="Q19" s="63"/>
      <c r="R19" s="63"/>
      <c r="S19" s="63"/>
      <c r="T19" s="63"/>
      <c r="U19" s="63"/>
      <c r="V19" s="63"/>
      <c r="W19" s="3"/>
      <c r="X19" s="3"/>
      <c r="Y19" s="3"/>
      <c r="Z19" s="3"/>
      <c r="AA19" s="3"/>
      <c r="AB19" s="3"/>
      <c r="AC19" s="3"/>
      <c r="AD19" s="3"/>
      <c r="AE19" s="3"/>
      <c r="AF19" s="3"/>
      <c r="AG19" s="3"/>
      <c r="AH19" s="63"/>
      <c r="AI19" s="63"/>
      <c r="AJ19" s="63"/>
      <c r="AK19" s="63"/>
      <c r="AL19" s="63"/>
      <c r="AM19" s="63"/>
      <c r="AN19" s="63"/>
      <c r="AO19" s="63"/>
      <c r="AP19" s="63"/>
      <c r="AQ19" s="63"/>
      <c r="AR19" s="14"/>
    </row>
    <row r="20" spans="3:79" ht="21" customHeight="1" x14ac:dyDescent="0.15">
      <c r="C20" s="1"/>
      <c r="D20" s="4" t="s">
        <v>5</v>
      </c>
      <c r="E20" s="60"/>
      <c r="F20" s="4" t="s">
        <v>6</v>
      </c>
      <c r="G20" s="4" t="s">
        <v>21</v>
      </c>
      <c r="H20" s="135"/>
      <c r="I20" s="226"/>
      <c r="J20" s="4" t="s">
        <v>7</v>
      </c>
      <c r="L20" s="4" t="s">
        <v>95</v>
      </c>
      <c r="R20" s="35"/>
      <c r="S20" s="35"/>
      <c r="U20" s="35" t="s">
        <v>18</v>
      </c>
      <c r="V20" s="151" t="str">
        <f>IF(E20="○",VLOOKUP(H20,AT31:BS37,12,0),"")</f>
        <v/>
      </c>
      <c r="W20" s="151"/>
      <c r="X20" s="151"/>
      <c r="Y20" s="151"/>
      <c r="Z20" s="151"/>
      <c r="AA20" s="151"/>
      <c r="AB20" s="151"/>
      <c r="AC20" s="151"/>
      <c r="AD20" s="151"/>
      <c r="AE20" s="151"/>
      <c r="AF20" s="151"/>
      <c r="AG20" s="151"/>
      <c r="AH20" s="151"/>
      <c r="AI20" s="4" t="s">
        <v>19</v>
      </c>
      <c r="AJ20"/>
      <c r="AK20"/>
      <c r="AL20"/>
      <c r="AM20"/>
      <c r="AN20"/>
      <c r="AO20"/>
      <c r="AP20"/>
      <c r="AR20" s="2"/>
      <c r="AU20" s="159"/>
      <c r="AV20" s="162"/>
      <c r="AW20" s="162"/>
      <c r="AX20" s="162"/>
      <c r="AY20" s="162"/>
      <c r="AZ20" s="162"/>
      <c r="BA20" s="162"/>
      <c r="BB20" s="162"/>
      <c r="BC20" s="162"/>
      <c r="BD20" s="162"/>
      <c r="BE20" s="159"/>
      <c r="BF20" s="162"/>
      <c r="BG20" s="162"/>
      <c r="BH20" s="162"/>
      <c r="BI20" s="162"/>
      <c r="BJ20" s="162"/>
      <c r="BK20" s="162"/>
      <c r="BL20" s="162"/>
      <c r="BM20" s="162"/>
      <c r="BN20" s="162"/>
      <c r="BO20" s="162"/>
      <c r="BP20" s="162"/>
      <c r="BQ20" s="159"/>
      <c r="BR20" s="162"/>
      <c r="BS20" s="162"/>
      <c r="BU20"/>
      <c r="BV20"/>
      <c r="BW20"/>
      <c r="BX20"/>
      <c r="BY20"/>
      <c r="BZ20" s="162"/>
      <c r="CA20" s="162"/>
    </row>
    <row r="21" spans="3:79" ht="21" customHeight="1" x14ac:dyDescent="0.15">
      <c r="C21" s="1"/>
      <c r="AR21" s="2"/>
      <c r="AU21" s="159"/>
      <c r="AV21" s="162"/>
      <c r="AW21" s="162"/>
      <c r="AX21" s="162"/>
      <c r="AY21" s="162"/>
      <c r="AZ21" s="162"/>
      <c r="BA21" s="162"/>
      <c r="BB21" s="162"/>
      <c r="BC21" s="162"/>
      <c r="BD21" s="162"/>
      <c r="BE21" s="159"/>
      <c r="BF21" s="159"/>
      <c r="BG21" s="159"/>
      <c r="BH21" s="159"/>
      <c r="BI21" s="159"/>
      <c r="BJ21" s="159"/>
      <c r="BK21" s="159"/>
      <c r="BL21" s="159"/>
      <c r="BM21" s="159"/>
      <c r="BN21" s="159"/>
      <c r="BO21" s="159"/>
      <c r="BP21" s="159"/>
      <c r="BQ21" s="159"/>
      <c r="BR21" s="162"/>
      <c r="BS21" s="162"/>
      <c r="BT21" s="250"/>
      <c r="BU21" s="163"/>
      <c r="BV21" s="163"/>
      <c r="BW21" s="163"/>
      <c r="BX21" s="163"/>
      <c r="BY21" s="163"/>
      <c r="BZ21" s="163"/>
      <c r="CA21" s="163"/>
    </row>
    <row r="22" spans="3:79" ht="21" customHeight="1" x14ac:dyDescent="0.15">
      <c r="C22" s="1"/>
      <c r="D22" s="4" t="s">
        <v>5</v>
      </c>
      <c r="E22" s="60"/>
      <c r="F22" s="4" t="s">
        <v>6</v>
      </c>
      <c r="G22" s="4" t="s">
        <v>112</v>
      </c>
      <c r="H22" s="223">
        <v>1</v>
      </c>
      <c r="I22" s="224"/>
      <c r="L22" s="4" t="s">
        <v>96</v>
      </c>
      <c r="R22" s="35"/>
      <c r="S22" s="35"/>
      <c r="V22" s="35" t="s">
        <v>18</v>
      </c>
      <c r="W22" s="113" t="str">
        <f>IF(E22="○",VLOOKUP(H22,AT38:BS39,12,0),"")</f>
        <v/>
      </c>
      <c r="X22" s="113"/>
      <c r="Y22" s="113"/>
      <c r="Z22" s="113"/>
      <c r="AA22" s="113"/>
      <c r="AB22" s="113"/>
      <c r="AC22" s="113"/>
      <c r="AD22" s="113"/>
      <c r="AE22" s="113"/>
      <c r="AF22" s="113"/>
      <c r="AG22" s="113"/>
      <c r="AH22" s="4" t="s">
        <v>19</v>
      </c>
      <c r="AI22"/>
      <c r="AJ22"/>
      <c r="AK22"/>
      <c r="AL22"/>
      <c r="AM22"/>
      <c r="AN22"/>
      <c r="AO22"/>
      <c r="AP22"/>
      <c r="AR22" s="2"/>
      <c r="AU22" s="159"/>
      <c r="AV22" s="162"/>
      <c r="AW22" s="162"/>
      <c r="AX22" s="162"/>
      <c r="AY22" s="162"/>
      <c r="AZ22" s="162"/>
      <c r="BA22" s="162"/>
      <c r="BB22" s="162"/>
      <c r="BC22" s="162"/>
      <c r="BD22" s="162"/>
      <c r="BE22" s="159"/>
      <c r="BF22" s="159"/>
      <c r="BG22" s="159"/>
      <c r="BH22" s="159"/>
      <c r="BI22" s="159"/>
      <c r="BJ22" s="159"/>
      <c r="BK22" s="159"/>
      <c r="BL22" s="159"/>
      <c r="BM22" s="159"/>
      <c r="BN22" s="159"/>
      <c r="BO22" s="159"/>
      <c r="BP22" s="159"/>
      <c r="BQ22" s="159"/>
      <c r="BR22" s="162"/>
      <c r="BS22" s="162"/>
      <c r="BT22" s="163"/>
      <c r="BU22" s="163"/>
      <c r="BV22" s="163"/>
      <c r="BW22" s="163"/>
      <c r="BX22" s="163"/>
      <c r="BY22" s="163"/>
      <c r="BZ22" s="163"/>
      <c r="CA22" s="163"/>
    </row>
    <row r="23" spans="3:79" ht="21" customHeight="1" x14ac:dyDescent="0.15">
      <c r="C23" s="1"/>
      <c r="AR23" s="2"/>
      <c r="AU23" s="159"/>
      <c r="AV23" s="162"/>
      <c r="AW23" s="162"/>
      <c r="AX23" s="162"/>
      <c r="AY23" s="162"/>
      <c r="AZ23" s="162"/>
      <c r="BA23" s="162"/>
      <c r="BB23" s="162"/>
      <c r="BC23" s="162"/>
      <c r="BD23" s="162"/>
      <c r="BE23" s="159"/>
      <c r="BF23" s="159"/>
      <c r="BG23" s="159"/>
      <c r="BH23" s="159"/>
      <c r="BI23" s="159"/>
      <c r="BJ23" s="159"/>
      <c r="BK23" s="159"/>
      <c r="BL23" s="159"/>
      <c r="BM23" s="159"/>
      <c r="BN23" s="159"/>
      <c r="BO23" s="159"/>
      <c r="BP23" s="159"/>
      <c r="BQ23" s="159"/>
      <c r="BR23" s="162"/>
      <c r="BS23" s="162"/>
      <c r="BT23" s="163"/>
      <c r="BU23" s="163"/>
      <c r="BV23" s="163"/>
      <c r="BW23" s="163"/>
      <c r="BX23" s="163"/>
      <c r="BY23" s="163"/>
      <c r="BZ23" s="163"/>
      <c r="CA23" s="163"/>
    </row>
    <row r="24" spans="3:79" ht="21" customHeight="1" x14ac:dyDescent="0.15">
      <c r="C24" s="1"/>
      <c r="E24" s="35"/>
      <c r="H24" s="4" t="s">
        <v>97</v>
      </c>
      <c r="P24" s="35"/>
      <c r="Q24" s="35" t="s">
        <v>98</v>
      </c>
      <c r="R24" s="35"/>
      <c r="S24" s="35"/>
      <c r="V24" s="127"/>
      <c r="W24" s="127"/>
      <c r="X24" s="127"/>
      <c r="Y24" s="127"/>
      <c r="Z24" s="127"/>
      <c r="AA24" s="4" t="s">
        <v>99</v>
      </c>
      <c r="AB24" s="35" t="s">
        <v>19</v>
      </c>
      <c r="AR24" s="2"/>
      <c r="AU24" s="159"/>
      <c r="AV24" s="162"/>
      <c r="AW24" s="162"/>
      <c r="AX24" s="162"/>
      <c r="AY24" s="162"/>
      <c r="AZ24" s="162"/>
      <c r="BA24" s="162"/>
      <c r="BB24" s="162"/>
      <c r="BC24" s="162"/>
      <c r="BD24" s="162"/>
      <c r="BE24" s="159"/>
      <c r="BF24" s="159"/>
      <c r="BG24" s="159"/>
      <c r="BH24" s="159"/>
      <c r="BI24" s="159"/>
      <c r="BJ24" s="159"/>
      <c r="BK24" s="159"/>
      <c r="BL24" s="159"/>
      <c r="BM24" s="159"/>
      <c r="BN24" s="159"/>
      <c r="BO24" s="159"/>
      <c r="BP24" s="159"/>
      <c r="BQ24" s="159"/>
      <c r="BR24" s="162"/>
      <c r="BS24" s="162"/>
      <c r="BT24" s="163"/>
      <c r="BU24" s="163"/>
      <c r="BV24" s="163"/>
      <c r="BW24" s="163"/>
      <c r="BX24" s="163"/>
      <c r="BY24" s="163"/>
      <c r="BZ24" s="163"/>
      <c r="CA24" s="163"/>
    </row>
    <row r="25" spans="3:79" ht="21" customHeight="1" x14ac:dyDescent="0.15">
      <c r="C25" s="1"/>
      <c r="E25" s="35"/>
      <c r="H25" s="4" t="s">
        <v>100</v>
      </c>
      <c r="P25" s="35"/>
      <c r="Q25" s="35"/>
      <c r="R25" s="225"/>
      <c r="S25" s="225"/>
      <c r="T25" s="225"/>
      <c r="U25" s="225"/>
      <c r="V25" s="225"/>
      <c r="W25" s="225"/>
      <c r="X25" s="225"/>
      <c r="Y25" s="225"/>
      <c r="Z25" s="225"/>
      <c r="AA25" s="225"/>
      <c r="AB25" s="35" t="s">
        <v>19</v>
      </c>
      <c r="AR25" s="2"/>
      <c r="AU25" s="159"/>
      <c r="AV25" s="162"/>
      <c r="AW25" s="162"/>
      <c r="AX25" s="162"/>
      <c r="AY25" s="162"/>
      <c r="AZ25" s="162"/>
      <c r="BA25" s="162"/>
      <c r="BB25" s="162"/>
      <c r="BC25" s="162"/>
      <c r="BD25" s="162"/>
      <c r="BE25" s="193"/>
      <c r="BF25" s="193"/>
      <c r="BG25" s="193"/>
      <c r="BH25" s="193"/>
      <c r="BI25" s="193"/>
      <c r="BJ25" s="193"/>
      <c r="BK25" s="193"/>
      <c r="BL25" s="193"/>
      <c r="BM25" s="193"/>
      <c r="BN25" s="193"/>
      <c r="BO25" s="193"/>
      <c r="BP25" s="193"/>
      <c r="BQ25" s="193"/>
      <c r="BR25" s="251"/>
      <c r="BS25" s="251"/>
      <c r="BT25" s="163"/>
      <c r="BU25" s="163"/>
      <c r="BV25" s="163"/>
      <c r="BW25" s="163"/>
      <c r="BX25" s="163"/>
      <c r="BY25" s="163"/>
      <c r="BZ25" s="163"/>
      <c r="CA25" s="163"/>
    </row>
    <row r="26" spans="3:79" ht="21" customHeight="1" x14ac:dyDescent="0.15">
      <c r="C26" s="20"/>
      <c r="D26" s="63" t="s">
        <v>37</v>
      </c>
      <c r="E26" s="63"/>
      <c r="F26" s="59"/>
      <c r="G26" s="59"/>
      <c r="H26" s="59"/>
      <c r="I26" s="3"/>
      <c r="J26" s="63"/>
      <c r="K26" s="63"/>
      <c r="L26" s="3"/>
      <c r="M26" s="63"/>
      <c r="N26" s="63"/>
      <c r="O26" s="63"/>
      <c r="P26" s="63"/>
      <c r="Q26" s="63"/>
      <c r="R26" s="3"/>
      <c r="S26" s="63"/>
      <c r="T26" s="63"/>
      <c r="U26" s="63"/>
      <c r="V26" s="63"/>
      <c r="W26" s="63"/>
      <c r="X26" s="63"/>
      <c r="Y26" s="63"/>
      <c r="Z26" s="63"/>
      <c r="AA26" s="63"/>
      <c r="AB26" s="63"/>
      <c r="AC26" s="63"/>
      <c r="AD26" s="63"/>
      <c r="AE26" s="63"/>
      <c r="AF26" s="63"/>
      <c r="AG26" s="63"/>
      <c r="AH26" s="3"/>
      <c r="AI26" s="63"/>
      <c r="AJ26" s="63"/>
      <c r="AK26" s="63"/>
      <c r="AL26" s="63"/>
      <c r="AM26" s="63"/>
      <c r="AN26" s="63"/>
      <c r="AO26" s="63"/>
      <c r="AP26" s="63"/>
      <c r="AQ26" s="63"/>
      <c r="AR26" s="14"/>
      <c r="AU26" s="159"/>
      <c r="AV26" s="162"/>
      <c r="AW26" s="162"/>
      <c r="AX26" s="162"/>
      <c r="AY26" s="162"/>
      <c r="AZ26" s="162"/>
      <c r="BA26" s="162"/>
      <c r="BB26" s="162"/>
      <c r="BC26" s="162"/>
      <c r="BD26" s="162"/>
      <c r="BE26" s="159"/>
      <c r="BF26" s="159"/>
      <c r="BG26" s="159"/>
      <c r="BH26" s="159"/>
      <c r="BI26" s="159"/>
      <c r="BJ26" s="159"/>
      <c r="BK26" s="159"/>
      <c r="BL26" s="159"/>
      <c r="BM26" s="159"/>
      <c r="BN26" s="159"/>
      <c r="BO26" s="159"/>
      <c r="BP26" s="159"/>
      <c r="BQ26" s="159"/>
      <c r="BR26" s="162"/>
      <c r="BS26" s="162"/>
      <c r="BT26" s="163"/>
      <c r="BU26" s="163"/>
      <c r="BV26" s="163"/>
      <c r="BW26" s="163"/>
      <c r="BX26" s="163"/>
      <c r="BY26" s="163"/>
      <c r="BZ26" s="163"/>
      <c r="CA26" s="163"/>
    </row>
    <row r="27" spans="3:79" ht="21" customHeight="1" x14ac:dyDescent="0.15">
      <c r="C27" s="1"/>
      <c r="D27" s="35" t="s">
        <v>78</v>
      </c>
      <c r="E27" s="60"/>
      <c r="F27" s="4" t="s">
        <v>79</v>
      </c>
      <c r="G27" s="35" t="s">
        <v>75</v>
      </c>
      <c r="M27" s="35"/>
      <c r="AC27" s="35"/>
      <c r="AH27" s="57" t="s">
        <v>20</v>
      </c>
      <c r="AI27" s="60"/>
      <c r="AJ27" s="60"/>
      <c r="AK27" s="60"/>
      <c r="AL27" s="60"/>
      <c r="AM27" s="60"/>
      <c r="AN27" s="60"/>
      <c r="AO27" s="60"/>
      <c r="AP27" s="60"/>
      <c r="AQ27" s="60"/>
      <c r="AR27" s="48"/>
      <c r="AU27" s="159"/>
      <c r="AV27" s="162"/>
      <c r="AW27" s="162"/>
      <c r="AX27" s="162"/>
      <c r="AY27" s="162"/>
      <c r="AZ27" s="162"/>
      <c r="BA27" s="162"/>
      <c r="BB27" s="162"/>
      <c r="BC27" s="162"/>
      <c r="BD27" s="162"/>
      <c r="BE27" s="159"/>
      <c r="BF27" s="159"/>
      <c r="BG27" s="159"/>
      <c r="BH27" s="159"/>
      <c r="BI27" s="159"/>
      <c r="BJ27" s="159"/>
      <c r="BK27" s="159"/>
      <c r="BL27" s="159"/>
      <c r="BM27" s="159"/>
      <c r="BN27" s="159"/>
      <c r="BO27" s="159"/>
      <c r="BP27" s="159"/>
      <c r="BQ27" s="159"/>
      <c r="BR27" s="162"/>
      <c r="BS27" s="162"/>
      <c r="BT27" s="163"/>
      <c r="BU27" s="163"/>
      <c r="BV27" s="163"/>
      <c r="BW27" s="163"/>
      <c r="BX27" s="163"/>
      <c r="BY27" s="163"/>
      <c r="BZ27" s="163"/>
      <c r="CA27" s="163"/>
    </row>
    <row r="28" spans="3:79" ht="21" customHeight="1" x14ac:dyDescent="0.15">
      <c r="C28" s="1"/>
      <c r="D28" s="35" t="s">
        <v>78</v>
      </c>
      <c r="E28" s="60"/>
      <c r="F28" s="4" t="s">
        <v>79</v>
      </c>
      <c r="G28" s="4" t="s">
        <v>76</v>
      </c>
      <c r="M28" s="35"/>
      <c r="AH28" s="57"/>
      <c r="AI28" s="60"/>
      <c r="AJ28" s="60"/>
      <c r="AK28" s="60"/>
      <c r="AL28" s="60"/>
      <c r="AM28" s="60"/>
      <c r="AN28" s="60"/>
      <c r="AO28" s="60"/>
      <c r="AP28" s="60"/>
      <c r="AQ28" s="60"/>
      <c r="AR28" s="48"/>
      <c r="AV28"/>
      <c r="AW28"/>
      <c r="AX28"/>
      <c r="AY28"/>
      <c r="AZ28"/>
      <c r="BA28"/>
      <c r="BB28"/>
      <c r="BC28"/>
      <c r="BD28"/>
      <c r="BR28"/>
      <c r="BS28"/>
      <c r="BT28" s="96"/>
      <c r="BU28" s="96"/>
      <c r="BV28" s="96"/>
      <c r="BW28" s="96"/>
      <c r="BX28" s="96"/>
      <c r="BY28" s="96"/>
      <c r="BZ28" s="96"/>
      <c r="CA28" s="96"/>
    </row>
    <row r="29" spans="3:79" ht="21" customHeight="1" x14ac:dyDescent="0.15">
      <c r="C29" s="1"/>
      <c r="D29" s="35" t="s">
        <v>78</v>
      </c>
      <c r="E29" s="60"/>
      <c r="F29" s="4" t="s">
        <v>79</v>
      </c>
      <c r="G29" s="35" t="s">
        <v>77</v>
      </c>
      <c r="M29" s="35"/>
      <c r="AB29"/>
      <c r="AC29"/>
      <c r="AD29"/>
      <c r="AE29"/>
      <c r="AF29" s="47"/>
      <c r="AG29" s="47"/>
      <c r="AH29" s="57" t="s">
        <v>20</v>
      </c>
      <c r="AI29" s="60"/>
      <c r="AJ29" s="60"/>
      <c r="AK29" s="60"/>
      <c r="AL29" s="60"/>
      <c r="AM29" s="60"/>
      <c r="AN29" s="60"/>
      <c r="AO29" s="60"/>
      <c r="AP29" s="60"/>
      <c r="AQ29" s="60"/>
      <c r="AR29" s="48"/>
      <c r="AU29" s="159"/>
      <c r="AV29" s="162"/>
      <c r="AW29" s="162"/>
      <c r="AX29" s="162"/>
      <c r="AY29" s="162"/>
      <c r="AZ29" s="162"/>
      <c r="BA29" s="162"/>
      <c r="BB29" s="162"/>
      <c r="BC29" s="162"/>
      <c r="BD29" s="162"/>
      <c r="BE29" s="159"/>
      <c r="BF29" s="159"/>
      <c r="BG29" s="159"/>
      <c r="BH29" s="159"/>
      <c r="BI29" s="159"/>
      <c r="BJ29" s="159"/>
      <c r="BK29" s="159"/>
      <c r="BL29" s="159"/>
      <c r="BM29" s="159"/>
      <c r="BN29" s="159"/>
      <c r="BO29" s="159"/>
      <c r="BP29" s="159"/>
      <c r="BQ29" s="159"/>
      <c r="BR29" s="162"/>
      <c r="BS29" s="162"/>
      <c r="BT29" s="163"/>
      <c r="BU29" s="163"/>
      <c r="BV29" s="163"/>
      <c r="BW29" s="163"/>
      <c r="BX29" s="163"/>
      <c r="BY29" s="163"/>
      <c r="BZ29" s="163"/>
      <c r="CA29" s="163"/>
    </row>
    <row r="30" spans="3:79" ht="21" customHeight="1" thickBot="1" x14ac:dyDescent="0.2">
      <c r="C30" s="104"/>
      <c r="D30" s="97" t="s">
        <v>78</v>
      </c>
      <c r="E30" s="99"/>
      <c r="F30" s="97" t="s">
        <v>79</v>
      </c>
      <c r="G30" s="97" t="s">
        <v>121</v>
      </c>
      <c r="H30" s="97"/>
      <c r="I30" s="97"/>
      <c r="J30" s="97"/>
      <c r="K30" s="97"/>
      <c r="L30" s="97"/>
      <c r="M30" s="97"/>
      <c r="N30" s="97"/>
      <c r="O30" s="97"/>
      <c r="P30" s="97"/>
      <c r="Q30" s="97"/>
      <c r="R30" s="97"/>
      <c r="S30" s="80"/>
      <c r="T30" s="80"/>
      <c r="U30" s="80"/>
      <c r="V30" s="80"/>
      <c r="W30" s="80"/>
      <c r="X30" s="100"/>
      <c r="Y30" s="100"/>
      <c r="Z30" s="100"/>
      <c r="AA30" s="80"/>
      <c r="AB30" s="80"/>
      <c r="AC30" s="80"/>
      <c r="AD30" s="80"/>
      <c r="AE30" s="80"/>
      <c r="AF30" s="101"/>
      <c r="AG30" s="101"/>
      <c r="AH30" s="98" t="s">
        <v>80</v>
      </c>
      <c r="AI30" s="61"/>
      <c r="AJ30" s="61"/>
      <c r="AK30" s="61"/>
      <c r="AL30" s="61"/>
      <c r="AM30" s="61"/>
      <c r="AN30" s="61"/>
      <c r="AO30" s="61"/>
      <c r="AP30" s="61"/>
      <c r="AQ30" s="61"/>
      <c r="AR30" s="48"/>
      <c r="AU30" s="159"/>
      <c r="AV30" s="162"/>
      <c r="AW30" s="162"/>
      <c r="AX30" s="162"/>
      <c r="AY30" s="162"/>
      <c r="AZ30" s="162"/>
      <c r="BA30" s="162"/>
      <c r="BB30" s="162"/>
      <c r="BC30" s="162"/>
      <c r="BD30" s="162"/>
      <c r="BE30" s="159"/>
      <c r="BF30" s="159"/>
      <c r="BG30" s="159"/>
      <c r="BH30" s="159"/>
      <c r="BI30" s="159"/>
      <c r="BJ30" s="159"/>
      <c r="BK30" s="159"/>
      <c r="BL30" s="159"/>
      <c r="BM30" s="159"/>
      <c r="BN30" s="159"/>
      <c r="BO30" s="159"/>
      <c r="BP30" s="159"/>
      <c r="BQ30" s="159"/>
      <c r="BR30" s="162"/>
      <c r="BS30" s="162"/>
      <c r="BT30" s="163"/>
      <c r="BU30" s="163"/>
      <c r="BV30" s="163"/>
      <c r="BW30" s="163"/>
      <c r="BX30" s="163"/>
      <c r="BY30" s="163"/>
      <c r="BZ30" s="163"/>
      <c r="CA30" s="163"/>
    </row>
    <row r="31" spans="3:79" ht="21" customHeight="1" thickBot="1" x14ac:dyDescent="0.2">
      <c r="C31" s="104"/>
      <c r="D31" s="97" t="s">
        <v>78</v>
      </c>
      <c r="E31" s="99"/>
      <c r="F31" s="97" t="s">
        <v>79</v>
      </c>
      <c r="G31" s="97" t="s">
        <v>119</v>
      </c>
      <c r="H31" s="97"/>
      <c r="I31" s="97"/>
      <c r="J31" s="97"/>
      <c r="K31" s="97"/>
      <c r="L31" s="97"/>
      <c r="M31" s="97"/>
      <c r="N31" s="97"/>
      <c r="O31" s="97"/>
      <c r="P31" s="97"/>
      <c r="Q31" s="97"/>
      <c r="R31" s="97"/>
      <c r="S31" s="80"/>
      <c r="T31" s="80"/>
      <c r="U31" s="80"/>
      <c r="V31" s="80"/>
      <c r="W31" s="80"/>
      <c r="X31" s="100"/>
      <c r="Y31" s="100"/>
      <c r="Z31" s="100"/>
      <c r="AA31" s="80"/>
      <c r="AB31" s="100"/>
      <c r="AC31" s="100"/>
      <c r="AD31" s="100"/>
      <c r="AE31" s="100"/>
      <c r="AF31" s="101"/>
      <c r="AG31" s="101"/>
      <c r="AH31" s="98" t="s">
        <v>80</v>
      </c>
      <c r="AI31" s="61"/>
      <c r="AJ31" s="61"/>
      <c r="AK31" s="61"/>
      <c r="AL31" s="61"/>
      <c r="AM31" s="61"/>
      <c r="AN31" s="61"/>
      <c r="AO31" s="61"/>
      <c r="AP31" s="61"/>
      <c r="AQ31" s="61"/>
      <c r="AR31" s="48"/>
      <c r="AU31" s="261" t="s">
        <v>60</v>
      </c>
      <c r="AV31" s="262"/>
      <c r="AW31" s="262"/>
      <c r="AX31" s="262"/>
      <c r="AY31" s="262"/>
      <c r="AZ31" s="262"/>
      <c r="BA31" s="262"/>
      <c r="BB31" s="262"/>
      <c r="BC31" s="262"/>
      <c r="BD31" s="262"/>
      <c r="BE31" s="263" t="s">
        <v>61</v>
      </c>
      <c r="BF31" s="262"/>
      <c r="BG31" s="262"/>
      <c r="BH31" s="262"/>
      <c r="BI31" s="262"/>
      <c r="BJ31" s="262"/>
      <c r="BK31" s="262"/>
      <c r="BL31" s="262"/>
      <c r="BM31" s="262"/>
      <c r="BN31" s="262"/>
      <c r="BO31" s="262"/>
      <c r="BP31" s="262"/>
      <c r="BQ31" s="263" t="s">
        <v>62</v>
      </c>
      <c r="BR31" s="262"/>
      <c r="BS31" s="264"/>
      <c r="BT31" s="252" t="s">
        <v>101</v>
      </c>
      <c r="BU31" s="253"/>
      <c r="BV31" s="253"/>
      <c r="BW31" s="253"/>
      <c r="BX31" s="253"/>
      <c r="BY31" s="253"/>
      <c r="BZ31" s="253"/>
      <c r="CA31" s="254"/>
    </row>
    <row r="32" spans="3:79" ht="21" customHeight="1" x14ac:dyDescent="0.15">
      <c r="C32" s="104"/>
      <c r="D32" s="97" t="s">
        <v>78</v>
      </c>
      <c r="E32" s="99"/>
      <c r="F32" s="97" t="s">
        <v>79</v>
      </c>
      <c r="G32" s="97" t="s">
        <v>120</v>
      </c>
      <c r="H32" s="97"/>
      <c r="I32" s="97"/>
      <c r="J32" s="97"/>
      <c r="K32" s="97"/>
      <c r="L32" s="97"/>
      <c r="M32" s="97"/>
      <c r="N32" s="97"/>
      <c r="O32" s="97"/>
      <c r="P32" s="97"/>
      <c r="Q32" s="97"/>
      <c r="R32" s="97"/>
      <c r="S32" s="80"/>
      <c r="T32" s="80"/>
      <c r="U32" s="80"/>
      <c r="V32" s="80"/>
      <c r="W32" s="80"/>
      <c r="X32" s="100"/>
      <c r="Y32" s="100"/>
      <c r="Z32" s="100"/>
      <c r="AA32" s="80"/>
      <c r="AB32" s="100"/>
      <c r="AC32" s="100"/>
      <c r="AD32" s="100"/>
      <c r="AE32" s="100"/>
      <c r="AF32" s="101"/>
      <c r="AG32" s="101"/>
      <c r="AH32" s="57"/>
      <c r="AI32" s="61"/>
      <c r="AJ32" s="61"/>
      <c r="AK32" s="61"/>
      <c r="AL32" s="61"/>
      <c r="AM32" s="61"/>
      <c r="AN32" s="61"/>
      <c r="AO32" s="61"/>
      <c r="AP32" s="61"/>
      <c r="AQ32" s="61"/>
      <c r="AR32" s="48"/>
      <c r="AT32" s="4">
        <v>1</v>
      </c>
      <c r="AU32" s="255" t="s">
        <v>102</v>
      </c>
      <c r="AV32" s="184"/>
      <c r="AW32" s="184"/>
      <c r="AX32" s="184"/>
      <c r="AY32" s="184"/>
      <c r="AZ32" s="184"/>
      <c r="BA32" s="184"/>
      <c r="BB32" s="184"/>
      <c r="BC32" s="184"/>
      <c r="BD32" s="185"/>
      <c r="BE32" s="256" t="str">
        <f t="shared" ref="BE32:BE37" si="0">CE10</f>
        <v>令和８年４月２０日～４月２４日</v>
      </c>
      <c r="BF32" s="184"/>
      <c r="BG32" s="184"/>
      <c r="BH32" s="184"/>
      <c r="BI32" s="184"/>
      <c r="BJ32" s="184"/>
      <c r="BK32" s="184"/>
      <c r="BL32" s="184"/>
      <c r="BM32" s="184"/>
      <c r="BN32" s="184"/>
      <c r="BO32" s="184"/>
      <c r="BP32" s="185"/>
      <c r="BQ32" s="183">
        <v>2</v>
      </c>
      <c r="BR32" s="184"/>
      <c r="BS32" s="257"/>
    </row>
    <row r="33" spans="3:79" ht="21" customHeight="1" x14ac:dyDescent="0.15">
      <c r="C33" s="104"/>
      <c r="D33" s="97" t="s">
        <v>78</v>
      </c>
      <c r="E33" s="99"/>
      <c r="F33" s="97" t="s">
        <v>79</v>
      </c>
      <c r="G33" s="97" t="s">
        <v>118</v>
      </c>
      <c r="H33" s="97"/>
      <c r="I33" s="97"/>
      <c r="J33" s="97"/>
      <c r="K33" s="97"/>
      <c r="L33" s="97"/>
      <c r="M33" s="97"/>
      <c r="N33" s="97"/>
      <c r="O33" s="97"/>
      <c r="P33" s="97"/>
      <c r="Q33" s="97"/>
      <c r="R33" s="97"/>
      <c r="S33" s="80"/>
      <c r="T33" s="80"/>
      <c r="U33" s="80"/>
      <c r="V33" s="80"/>
      <c r="W33" s="80"/>
      <c r="X33" s="100"/>
      <c r="Y33" s="100"/>
      <c r="Z33" s="100"/>
      <c r="AA33" s="80"/>
      <c r="AB33" s="100"/>
      <c r="AC33" s="100"/>
      <c r="AD33" s="100"/>
      <c r="AE33" s="100"/>
      <c r="AF33" s="101"/>
      <c r="AG33" s="101"/>
      <c r="AH33" s="57" t="s">
        <v>20</v>
      </c>
      <c r="AI33" s="61"/>
      <c r="AJ33" s="61"/>
      <c r="AK33" s="61"/>
      <c r="AL33" s="61"/>
      <c r="AM33" s="61"/>
      <c r="AN33" s="61"/>
      <c r="AO33" s="61"/>
      <c r="AP33" s="61"/>
      <c r="AQ33" s="61"/>
      <c r="AR33" s="48"/>
      <c r="AT33" s="4">
        <v>2</v>
      </c>
      <c r="AU33" s="258" t="s">
        <v>103</v>
      </c>
      <c r="AV33" s="111"/>
      <c r="AW33" s="111"/>
      <c r="AX33" s="111"/>
      <c r="AY33" s="111"/>
      <c r="AZ33" s="111"/>
      <c r="BA33" s="111"/>
      <c r="BB33" s="111"/>
      <c r="BC33" s="111"/>
      <c r="BD33" s="111"/>
      <c r="BE33" s="259" t="str">
        <f t="shared" si="0"/>
        <v>募集なし</v>
      </c>
      <c r="BF33" s="111"/>
      <c r="BG33" s="111"/>
      <c r="BH33" s="111"/>
      <c r="BI33" s="111"/>
      <c r="BJ33" s="111"/>
      <c r="BK33" s="111"/>
      <c r="BL33" s="111"/>
      <c r="BM33" s="111"/>
      <c r="BN33" s="111"/>
      <c r="BO33" s="111"/>
      <c r="BP33" s="111"/>
      <c r="BQ33" s="110">
        <v>0</v>
      </c>
      <c r="BR33" s="111"/>
      <c r="BS33" s="260"/>
    </row>
    <row r="34" spans="3:79" ht="21" customHeight="1" x14ac:dyDescent="0.15">
      <c r="C34" s="104"/>
      <c r="D34" s="97" t="s">
        <v>78</v>
      </c>
      <c r="E34" s="99"/>
      <c r="F34" s="97" t="s">
        <v>79</v>
      </c>
      <c r="G34" s="97" t="s">
        <v>123</v>
      </c>
      <c r="H34" s="97"/>
      <c r="I34" s="97"/>
      <c r="J34" s="97"/>
      <c r="K34" s="97"/>
      <c r="L34" s="97"/>
      <c r="M34" s="97"/>
      <c r="N34" s="97"/>
      <c r="O34" s="97"/>
      <c r="P34" s="105"/>
      <c r="Q34" s="106"/>
      <c r="R34" s="106"/>
      <c r="S34" s="102"/>
      <c r="T34" s="102"/>
      <c r="U34" s="102"/>
      <c r="V34" s="102"/>
      <c r="W34" s="102"/>
      <c r="X34" s="102"/>
      <c r="Y34" s="102"/>
      <c r="Z34" s="102"/>
      <c r="AA34" s="102"/>
      <c r="AB34" s="102"/>
      <c r="AC34" s="102"/>
      <c r="AD34" s="102"/>
      <c r="AE34" s="102"/>
      <c r="AF34" s="103"/>
      <c r="AG34" s="103"/>
      <c r="AH34" s="58" t="s">
        <v>80</v>
      </c>
      <c r="AI34" s="68"/>
      <c r="AJ34" s="68"/>
      <c r="AK34" s="68"/>
      <c r="AL34" s="68"/>
      <c r="AM34" s="68"/>
      <c r="AN34" s="68"/>
      <c r="AO34" s="68"/>
      <c r="AP34" s="68"/>
      <c r="AQ34" s="61"/>
      <c r="AR34" s="49"/>
      <c r="AT34" s="4">
        <v>3</v>
      </c>
      <c r="AU34" s="258" t="s">
        <v>104</v>
      </c>
      <c r="AV34" s="111"/>
      <c r="AW34" s="111"/>
      <c r="AX34" s="111"/>
      <c r="AY34" s="111"/>
      <c r="AZ34" s="111"/>
      <c r="BA34" s="111"/>
      <c r="BB34" s="111"/>
      <c r="BC34" s="111"/>
      <c r="BD34" s="111"/>
      <c r="BE34" s="259" t="str">
        <f t="shared" si="0"/>
        <v>令和８年６月１５日～６月１９日</v>
      </c>
      <c r="BF34" s="111"/>
      <c r="BG34" s="111"/>
      <c r="BH34" s="111"/>
      <c r="BI34" s="111"/>
      <c r="BJ34" s="111"/>
      <c r="BK34" s="111"/>
      <c r="BL34" s="111"/>
      <c r="BM34" s="111"/>
      <c r="BN34" s="111"/>
      <c r="BO34" s="111"/>
      <c r="BP34" s="111"/>
      <c r="BQ34" s="110">
        <v>8</v>
      </c>
      <c r="BR34" s="111"/>
      <c r="BS34" s="260"/>
    </row>
    <row r="35" spans="3:79" ht="21" customHeight="1" x14ac:dyDescent="0.15">
      <c r="C35" s="20"/>
      <c r="D35" s="63" t="s">
        <v>72</v>
      </c>
      <c r="E35" s="63"/>
      <c r="F35" s="63"/>
      <c r="G35" s="3"/>
      <c r="H35" s="63"/>
      <c r="I35" s="63"/>
      <c r="J35" s="63"/>
      <c r="K35" s="63"/>
      <c r="L35" s="63"/>
      <c r="M35" s="3"/>
      <c r="N35" s="63"/>
      <c r="O35" s="63"/>
      <c r="P35" s="63"/>
      <c r="Q35" s="63"/>
      <c r="R35" s="63"/>
      <c r="S35" s="63"/>
      <c r="T35" s="63"/>
      <c r="U35" s="63"/>
      <c r="V35" s="63"/>
      <c r="W35" s="63"/>
      <c r="X35" s="63"/>
      <c r="Y35" s="8"/>
      <c r="Z35" s="8"/>
      <c r="AA35" s="8"/>
      <c r="AB35" s="8"/>
      <c r="AC35" s="8"/>
      <c r="AD35" s="8"/>
      <c r="AE35" s="8"/>
      <c r="AF35" s="63"/>
      <c r="AG35" s="63"/>
      <c r="AH35" s="63"/>
      <c r="AI35" s="63"/>
      <c r="AJ35" s="63"/>
      <c r="AK35" s="63"/>
      <c r="AL35" s="63"/>
      <c r="AM35" s="63"/>
      <c r="AN35" s="63"/>
      <c r="AO35" s="63"/>
      <c r="AP35" s="63"/>
      <c r="AQ35" s="63"/>
      <c r="AR35" s="14"/>
      <c r="AT35" s="4">
        <v>4</v>
      </c>
      <c r="AU35" s="258" t="s">
        <v>105</v>
      </c>
      <c r="AV35" s="111"/>
      <c r="AW35" s="111"/>
      <c r="AX35" s="111"/>
      <c r="AY35" s="111"/>
      <c r="AZ35" s="111"/>
      <c r="BA35" s="111"/>
      <c r="BB35" s="111"/>
      <c r="BC35" s="111"/>
      <c r="BD35" s="111"/>
      <c r="BE35" s="259" t="str">
        <f t="shared" si="0"/>
        <v>令和８年９月７日～９月１１日</v>
      </c>
      <c r="BF35" s="111"/>
      <c r="BG35" s="111"/>
      <c r="BH35" s="111"/>
      <c r="BI35" s="111"/>
      <c r="BJ35" s="111"/>
      <c r="BK35" s="111"/>
      <c r="BL35" s="111"/>
      <c r="BM35" s="111"/>
      <c r="BN35" s="111"/>
      <c r="BO35" s="111"/>
      <c r="BP35" s="111"/>
      <c r="BQ35" s="110">
        <v>20</v>
      </c>
      <c r="BR35" s="111"/>
      <c r="BS35" s="260"/>
    </row>
    <row r="36" spans="3:79" ht="21" customHeight="1" x14ac:dyDescent="0.15">
      <c r="C36" s="38"/>
      <c r="D36" s="24" t="s">
        <v>5</v>
      </c>
      <c r="E36" s="62"/>
      <c r="F36" s="24" t="s">
        <v>67</v>
      </c>
      <c r="G36" s="39"/>
      <c r="H36" s="24"/>
      <c r="I36" s="24"/>
      <c r="J36" s="24"/>
      <c r="K36" s="24"/>
      <c r="L36" s="24"/>
      <c r="M36" s="39"/>
      <c r="N36" s="24"/>
      <c r="O36" s="24"/>
      <c r="P36" s="24"/>
      <c r="Q36" s="24"/>
      <c r="R36" s="24"/>
      <c r="S36" s="24"/>
      <c r="T36" s="24"/>
      <c r="U36" s="24"/>
      <c r="V36" s="24"/>
      <c r="W36" s="24"/>
      <c r="X36" s="24"/>
      <c r="Y36" s="50"/>
      <c r="Z36" s="50"/>
      <c r="AA36" s="50"/>
      <c r="AB36" s="50"/>
      <c r="AC36" s="50"/>
      <c r="AD36" s="50"/>
      <c r="AE36" s="50"/>
      <c r="AF36" s="24"/>
      <c r="AG36" s="24"/>
      <c r="AH36" s="24"/>
      <c r="AI36" s="24"/>
      <c r="AJ36" s="24"/>
      <c r="AK36" s="24"/>
      <c r="AL36" s="24"/>
      <c r="AM36" s="24"/>
      <c r="AN36" s="24"/>
      <c r="AO36" s="24"/>
      <c r="AP36" s="24"/>
      <c r="AQ36" s="24"/>
      <c r="AR36" s="40"/>
      <c r="AT36" s="4">
        <v>5</v>
      </c>
      <c r="AU36" s="258" t="s">
        <v>106</v>
      </c>
      <c r="AV36" s="111"/>
      <c r="AW36" s="111"/>
      <c r="AX36" s="111"/>
      <c r="AY36" s="111"/>
      <c r="AZ36" s="111"/>
      <c r="BA36" s="111"/>
      <c r="BB36" s="111"/>
      <c r="BC36" s="111"/>
      <c r="BD36" s="111"/>
      <c r="BE36" s="259" t="str">
        <f t="shared" si="0"/>
        <v>令和８年１１月１６日～１１月２０日</v>
      </c>
      <c r="BF36" s="111"/>
      <c r="BG36" s="111"/>
      <c r="BH36" s="111"/>
      <c r="BI36" s="111"/>
      <c r="BJ36" s="111"/>
      <c r="BK36" s="111"/>
      <c r="BL36" s="111"/>
      <c r="BM36" s="111"/>
      <c r="BN36" s="111"/>
      <c r="BO36" s="111"/>
      <c r="BP36" s="111"/>
      <c r="BQ36" s="110">
        <v>20</v>
      </c>
      <c r="BR36" s="111"/>
      <c r="BS36" s="260"/>
    </row>
    <row r="37" spans="3:79" ht="21" customHeight="1" thickBot="1" x14ac:dyDescent="0.2">
      <c r="C37" s="65"/>
      <c r="D37" s="46" t="s">
        <v>5</v>
      </c>
      <c r="E37" s="67"/>
      <c r="F37" s="46" t="s">
        <v>68</v>
      </c>
      <c r="G37" s="37"/>
      <c r="H37" s="46"/>
      <c r="I37" s="46"/>
      <c r="J37" s="46"/>
      <c r="K37" s="46"/>
      <c r="L37" s="46"/>
      <c r="M37" s="37"/>
      <c r="N37" s="46"/>
      <c r="O37" s="46"/>
      <c r="P37" s="46"/>
      <c r="Q37" s="46"/>
      <c r="R37" s="46" t="s">
        <v>69</v>
      </c>
      <c r="S37" s="46" t="s">
        <v>70</v>
      </c>
      <c r="T37" s="46"/>
      <c r="U37" s="46"/>
      <c r="V37" s="127"/>
      <c r="W37" s="128"/>
      <c r="X37" s="128"/>
      <c r="Y37" s="128"/>
      <c r="Z37" s="128"/>
      <c r="AA37" s="128"/>
      <c r="AB37" s="128"/>
      <c r="AC37" s="128"/>
      <c r="AD37" s="128"/>
      <c r="AE37" s="128"/>
      <c r="AF37" s="128"/>
      <c r="AG37" s="128"/>
      <c r="AH37" s="128"/>
      <c r="AI37" s="128"/>
      <c r="AJ37" s="128"/>
      <c r="AK37" s="128"/>
      <c r="AL37" s="128"/>
      <c r="AM37" s="128"/>
      <c r="AN37" s="128"/>
      <c r="AO37" s="128"/>
      <c r="AP37" s="128"/>
      <c r="AQ37" s="46" t="s">
        <v>19</v>
      </c>
      <c r="AR37" s="66"/>
      <c r="AT37" s="4">
        <v>6</v>
      </c>
      <c r="AU37" s="265" t="s">
        <v>107</v>
      </c>
      <c r="AV37" s="266"/>
      <c r="AW37" s="266"/>
      <c r="AX37" s="266"/>
      <c r="AY37" s="266"/>
      <c r="AZ37" s="266"/>
      <c r="BA37" s="266"/>
      <c r="BB37" s="266"/>
      <c r="BC37" s="266"/>
      <c r="BD37" s="266"/>
      <c r="BE37" s="267" t="str">
        <f t="shared" si="0"/>
        <v>令和８年１１月３０日～１２月４日</v>
      </c>
      <c r="BF37" s="266"/>
      <c r="BG37" s="266"/>
      <c r="BH37" s="266"/>
      <c r="BI37" s="266"/>
      <c r="BJ37" s="266"/>
      <c r="BK37" s="266"/>
      <c r="BL37" s="266"/>
      <c r="BM37" s="266"/>
      <c r="BN37" s="266"/>
      <c r="BO37" s="266"/>
      <c r="BP37" s="266"/>
      <c r="BQ37" s="267">
        <v>17</v>
      </c>
      <c r="BR37" s="266"/>
      <c r="BS37" s="268"/>
    </row>
    <row r="38" spans="3:79" ht="21" customHeight="1" thickBot="1" x14ac:dyDescent="0.2">
      <c r="C38" s="20"/>
      <c r="D38" s="63" t="s">
        <v>71</v>
      </c>
      <c r="E38" s="63"/>
      <c r="F38" s="63"/>
      <c r="G38" s="3"/>
      <c r="H38" s="63"/>
      <c r="I38" s="63"/>
      <c r="J38" s="63"/>
      <c r="K38" s="63"/>
      <c r="L38" s="63"/>
      <c r="M38" s="3"/>
      <c r="N38" s="63"/>
      <c r="O38" s="63"/>
      <c r="P38" s="63"/>
      <c r="Q38" s="63"/>
      <c r="R38" s="63"/>
      <c r="S38" s="63"/>
      <c r="T38" s="63"/>
      <c r="U38" s="63"/>
      <c r="V38" s="63"/>
      <c r="W38" s="63"/>
      <c r="X38" s="63"/>
      <c r="Y38" s="8"/>
      <c r="Z38" s="8"/>
      <c r="AA38" s="8"/>
      <c r="AB38" s="8"/>
      <c r="AC38" s="8"/>
      <c r="AD38" s="8"/>
      <c r="AE38" s="8"/>
      <c r="AF38" s="63"/>
      <c r="AG38" s="63"/>
      <c r="AH38" s="63"/>
      <c r="AI38" s="63"/>
      <c r="AJ38" s="63"/>
      <c r="AK38" s="63"/>
      <c r="AL38" s="63"/>
      <c r="AM38" s="63"/>
      <c r="AN38" s="63"/>
      <c r="AO38" s="63"/>
      <c r="AP38" s="63"/>
      <c r="AQ38" s="63"/>
      <c r="AR38" s="14"/>
      <c r="AU38" s="261" t="s">
        <v>60</v>
      </c>
      <c r="AV38" s="262"/>
      <c r="AW38" s="262"/>
      <c r="AX38" s="262"/>
      <c r="AY38" s="262"/>
      <c r="AZ38" s="262"/>
      <c r="BA38" s="262"/>
      <c r="BB38" s="262"/>
      <c r="BC38" s="262"/>
      <c r="BD38" s="262"/>
      <c r="BE38" s="263" t="s">
        <v>61</v>
      </c>
      <c r="BF38" s="262"/>
      <c r="BG38" s="262"/>
      <c r="BH38" s="262"/>
      <c r="BI38" s="262"/>
      <c r="BJ38" s="262"/>
      <c r="BK38" s="262"/>
      <c r="BL38" s="262"/>
      <c r="BM38" s="262"/>
      <c r="BN38" s="262"/>
      <c r="BO38" s="262"/>
      <c r="BP38" s="262"/>
      <c r="BQ38" s="263" t="s">
        <v>62</v>
      </c>
      <c r="BR38" s="262"/>
      <c r="BS38" s="264"/>
      <c r="BT38" s="252" t="s">
        <v>101</v>
      </c>
      <c r="BU38" s="253"/>
      <c r="BV38" s="253"/>
      <c r="BW38" s="253"/>
      <c r="BX38" s="253"/>
      <c r="BY38" s="253"/>
      <c r="BZ38" s="253"/>
      <c r="CA38" s="254"/>
    </row>
    <row r="39" spans="3:79" ht="21" customHeight="1" thickBot="1" x14ac:dyDescent="0.2">
      <c r="C39" s="123" t="s">
        <v>33</v>
      </c>
      <c r="D39" s="124"/>
      <c r="E39" s="124"/>
      <c r="F39" s="124"/>
      <c r="G39" s="124"/>
      <c r="H39" s="124"/>
      <c r="I39" s="124"/>
      <c r="J39" s="124"/>
      <c r="K39" s="124"/>
      <c r="L39" s="125" t="s">
        <v>34</v>
      </c>
      <c r="M39" s="125"/>
      <c r="N39" s="125"/>
      <c r="O39" s="125"/>
      <c r="P39" s="125"/>
      <c r="Q39" s="125" t="s">
        <v>33</v>
      </c>
      <c r="R39" s="125"/>
      <c r="S39" s="125"/>
      <c r="T39" s="125"/>
      <c r="U39" s="125"/>
      <c r="V39" s="125"/>
      <c r="W39" s="125"/>
      <c r="X39" s="125"/>
      <c r="Y39" s="125"/>
      <c r="Z39" s="125" t="s">
        <v>34</v>
      </c>
      <c r="AA39" s="125"/>
      <c r="AB39" s="125"/>
      <c r="AC39" s="125"/>
      <c r="AD39" s="125"/>
      <c r="AE39" s="125" t="s">
        <v>33</v>
      </c>
      <c r="AF39" s="125"/>
      <c r="AG39" s="125"/>
      <c r="AH39" s="125"/>
      <c r="AI39" s="125"/>
      <c r="AJ39" s="125"/>
      <c r="AK39" s="125"/>
      <c r="AL39" s="125"/>
      <c r="AM39" s="125"/>
      <c r="AN39" s="125" t="s">
        <v>34</v>
      </c>
      <c r="AO39" s="125"/>
      <c r="AP39" s="125"/>
      <c r="AQ39" s="125"/>
      <c r="AR39" s="126"/>
      <c r="AT39" s="4">
        <v>1</v>
      </c>
      <c r="AU39" s="269" t="s">
        <v>108</v>
      </c>
      <c r="AV39" s="270"/>
      <c r="AW39" s="270"/>
      <c r="AX39" s="270"/>
      <c r="AY39" s="270"/>
      <c r="AZ39" s="270"/>
      <c r="BA39" s="270"/>
      <c r="BB39" s="270"/>
      <c r="BC39" s="270"/>
      <c r="BD39" s="270"/>
      <c r="BE39" s="271" t="str">
        <f>CE16</f>
        <v>令和９年１月１４日～１月１５日</v>
      </c>
      <c r="BF39" s="270"/>
      <c r="BG39" s="270"/>
      <c r="BH39" s="270"/>
      <c r="BI39" s="270"/>
      <c r="BJ39" s="270"/>
      <c r="BK39" s="270"/>
      <c r="BL39" s="270"/>
      <c r="BM39" s="270"/>
      <c r="BN39" s="270"/>
      <c r="BO39" s="270"/>
      <c r="BP39" s="270"/>
      <c r="BQ39" s="271">
        <v>10</v>
      </c>
      <c r="BR39" s="270"/>
      <c r="BS39" s="272"/>
    </row>
    <row r="40" spans="3:79" ht="21" customHeight="1" x14ac:dyDescent="0.15">
      <c r="C40" s="129"/>
      <c r="D40" s="130"/>
      <c r="E40" s="130"/>
      <c r="F40" s="130"/>
      <c r="G40" s="130"/>
      <c r="H40" s="130"/>
      <c r="I40" s="130"/>
      <c r="J40" s="130"/>
      <c r="K40" s="130"/>
      <c r="L40" s="130"/>
      <c r="M40" s="130"/>
      <c r="N40" s="130"/>
      <c r="O40" s="130"/>
      <c r="P40" s="130"/>
      <c r="Q40" s="131"/>
      <c r="R40" s="130"/>
      <c r="S40" s="130"/>
      <c r="T40" s="130"/>
      <c r="U40" s="130"/>
      <c r="V40" s="130"/>
      <c r="W40" s="130"/>
      <c r="X40" s="130"/>
      <c r="Y40" s="130"/>
      <c r="Z40" s="130"/>
      <c r="AA40" s="130"/>
      <c r="AB40" s="130"/>
      <c r="AC40" s="130"/>
      <c r="AD40" s="130"/>
      <c r="AE40" s="131"/>
      <c r="AF40" s="130"/>
      <c r="AG40" s="130"/>
      <c r="AH40" s="130"/>
      <c r="AI40" s="130"/>
      <c r="AJ40" s="130"/>
      <c r="AK40" s="130"/>
      <c r="AL40" s="130"/>
      <c r="AM40" s="130"/>
      <c r="AN40" s="130"/>
      <c r="AO40" s="130"/>
      <c r="AP40" s="130"/>
      <c r="AQ40" s="130"/>
      <c r="AR40" s="132"/>
    </row>
    <row r="41" spans="3:79" ht="21" customHeight="1" x14ac:dyDescent="0.15">
      <c r="C41" s="129"/>
      <c r="D41" s="130"/>
      <c r="E41" s="130"/>
      <c r="F41" s="130"/>
      <c r="G41" s="130"/>
      <c r="H41" s="130"/>
      <c r="I41" s="130"/>
      <c r="J41" s="130"/>
      <c r="K41" s="130"/>
      <c r="L41" s="130"/>
      <c r="M41" s="130"/>
      <c r="N41" s="130"/>
      <c r="O41" s="130"/>
      <c r="P41" s="130"/>
      <c r="Q41" s="131"/>
      <c r="R41" s="130"/>
      <c r="S41" s="130"/>
      <c r="T41" s="130"/>
      <c r="U41" s="130"/>
      <c r="V41" s="130"/>
      <c r="W41" s="130"/>
      <c r="X41" s="130"/>
      <c r="Y41" s="130"/>
      <c r="Z41" s="130"/>
      <c r="AA41" s="130"/>
      <c r="AB41" s="130"/>
      <c r="AC41" s="130"/>
      <c r="AD41" s="130"/>
      <c r="AE41" s="131"/>
      <c r="AF41" s="130"/>
      <c r="AG41" s="130"/>
      <c r="AH41" s="130"/>
      <c r="AI41" s="130"/>
      <c r="AJ41" s="130"/>
      <c r="AK41" s="130"/>
      <c r="AL41" s="130"/>
      <c r="AM41" s="130"/>
      <c r="AN41" s="130"/>
      <c r="AO41" s="130"/>
      <c r="AP41" s="130"/>
      <c r="AQ41" s="130"/>
      <c r="AR41" s="132"/>
    </row>
    <row r="42" spans="3:79" ht="21" customHeight="1" x14ac:dyDescent="0.15">
      <c r="C42" s="76"/>
      <c r="D42" s="77"/>
      <c r="E42" s="77"/>
      <c r="F42" s="77"/>
      <c r="G42" s="77"/>
      <c r="H42" s="77"/>
      <c r="I42" s="77"/>
      <c r="J42" s="77"/>
      <c r="K42" s="77"/>
      <c r="L42" s="77"/>
      <c r="M42" s="77"/>
      <c r="N42" s="77"/>
      <c r="O42" s="77"/>
      <c r="P42" s="77"/>
      <c r="Q42" s="78"/>
      <c r="R42" s="77"/>
      <c r="S42" s="77"/>
      <c r="T42" s="77"/>
      <c r="U42" s="77"/>
      <c r="V42" s="77"/>
      <c r="W42" s="77"/>
      <c r="X42" s="77"/>
      <c r="Y42" s="77"/>
      <c r="Z42" s="77"/>
      <c r="AA42" s="77"/>
      <c r="AB42" s="77"/>
      <c r="AC42" s="77"/>
      <c r="AD42" s="77"/>
      <c r="AE42" s="78"/>
      <c r="AF42" s="77"/>
      <c r="AG42" s="77"/>
      <c r="AH42" s="77"/>
      <c r="AI42" s="77"/>
      <c r="AJ42" s="77"/>
      <c r="AK42" s="77"/>
      <c r="AL42" s="77"/>
      <c r="AM42" s="77"/>
      <c r="AN42" s="77"/>
      <c r="AO42" s="77"/>
      <c r="AP42" s="77"/>
      <c r="AQ42" s="77"/>
      <c r="AR42" s="79"/>
    </row>
    <row r="43" spans="3:79" ht="21" customHeight="1" x14ac:dyDescent="0.15">
      <c r="C43" s="1"/>
      <c r="D43" s="4" t="s">
        <v>35</v>
      </c>
      <c r="E43" s="16"/>
      <c r="F43" s="51"/>
      <c r="G43" s="51"/>
      <c r="H43" s="51"/>
      <c r="I43" s="18"/>
      <c r="J43" s="9"/>
      <c r="K43" s="9"/>
      <c r="L43" s="9"/>
      <c r="M43" s="9"/>
      <c r="N43" s="16" t="s">
        <v>32</v>
      </c>
      <c r="O43" s="9"/>
      <c r="P43" s="9"/>
      <c r="Q43" s="9"/>
      <c r="R43" s="19"/>
      <c r="W43" s="69"/>
      <c r="X43"/>
      <c r="Y43"/>
      <c r="Z43"/>
      <c r="AB43" s="17"/>
      <c r="AC43" s="17"/>
      <c r="AD43" s="17"/>
      <c r="AE43" s="17"/>
      <c r="AF43" s="17"/>
      <c r="AG43" s="17"/>
      <c r="AH43" s="17"/>
      <c r="AI43" s="17"/>
      <c r="AJ43" s="17"/>
      <c r="AK43" s="17"/>
      <c r="AL43" s="17"/>
      <c r="AM43" s="17"/>
      <c r="AN43" s="17"/>
      <c r="AO43" s="17"/>
      <c r="AR43" s="2"/>
    </row>
    <row r="44" spans="3:79" ht="21" customHeight="1" thickBot="1" x14ac:dyDescent="0.2">
      <c r="C44" s="1"/>
      <c r="D44" s="97" t="s">
        <v>122</v>
      </c>
      <c r="E44" s="16"/>
      <c r="F44" s="51"/>
      <c r="G44" s="51"/>
      <c r="H44" s="51"/>
      <c r="I44" s="18"/>
      <c r="J44" s="9"/>
      <c r="K44" s="9"/>
      <c r="L44" s="9"/>
      <c r="M44" s="9"/>
      <c r="O44" s="9"/>
      <c r="P44" s="9"/>
      <c r="Q44" s="9"/>
      <c r="R44" s="19"/>
      <c r="W44" s="69"/>
      <c r="X44"/>
      <c r="Y44"/>
      <c r="Z44"/>
      <c r="AB44" s="17"/>
      <c r="AC44" s="17"/>
      <c r="AD44" s="17"/>
      <c r="AE44" s="17"/>
      <c r="AF44" s="17"/>
      <c r="AG44" s="17"/>
      <c r="AH44" s="17"/>
      <c r="AI44" s="17"/>
      <c r="AJ44" s="17"/>
      <c r="AK44" s="17"/>
      <c r="AL44" s="17"/>
      <c r="AM44" s="17"/>
      <c r="AN44" s="17"/>
      <c r="AO44" s="17"/>
      <c r="AR44" s="2"/>
      <c r="AW44"/>
      <c r="AX44"/>
    </row>
    <row r="45" spans="3:79" ht="21" customHeight="1" thickBot="1" x14ac:dyDescent="0.2">
      <c r="C45" s="1"/>
      <c r="D45" s="92"/>
      <c r="E45" s="93"/>
      <c r="F45" s="93"/>
      <c r="G45" s="93"/>
      <c r="H45" s="91"/>
      <c r="I45" s="91"/>
      <c r="J45" s="91"/>
      <c r="K45" s="91"/>
      <c r="L45" s="91"/>
      <c r="M45" s="91"/>
      <c r="N45" s="91"/>
      <c r="O45" s="91"/>
      <c r="P45" s="91"/>
      <c r="Q45" s="91"/>
      <c r="R45" s="91"/>
      <c r="S45" s="91"/>
      <c r="T45" s="91"/>
      <c r="U45" s="91"/>
      <c r="V45" s="91"/>
      <c r="Z45" s="97"/>
      <c r="AA45" s="97"/>
      <c r="AB45" s="107"/>
      <c r="AC45" s="108"/>
      <c r="AD45" s="108"/>
      <c r="AE45" s="108"/>
      <c r="AF45" s="108"/>
      <c r="AG45" s="211" t="s">
        <v>89</v>
      </c>
      <c r="AH45" s="212"/>
      <c r="AI45" s="212"/>
      <c r="AJ45" s="212"/>
      <c r="AK45" s="212"/>
      <c r="AL45" s="208" t="str">
        <f>IF(E20="○",V69,IF(E22="○",AO69,""))</f>
        <v/>
      </c>
      <c r="AM45" s="209"/>
      <c r="AN45" s="209"/>
      <c r="AO45" s="209"/>
      <c r="AP45" s="209"/>
      <c r="AQ45" s="210"/>
      <c r="AR45" s="2"/>
    </row>
    <row r="46" spans="3:79" ht="21" customHeight="1" x14ac:dyDescent="0.15">
      <c r="C46" s="1"/>
      <c r="D46" s="227" t="str">
        <f>IF($E20="○",VLOOKUP($H20,$CD$10:$CK$15,4),IF($E22="○",CG16,""))</f>
        <v/>
      </c>
      <c r="E46" s="273"/>
      <c r="F46" s="273"/>
      <c r="G46" s="273"/>
      <c r="H46" s="273"/>
      <c r="I46" s="274"/>
      <c r="J46" s="227" t="str">
        <f>IF(E20="○",VLOOKUP(H20,CD10:CK15,5),IF(E22="○",CG16,""))</f>
        <v/>
      </c>
      <c r="K46" s="228"/>
      <c r="L46" s="228"/>
      <c r="M46" s="228"/>
      <c r="N46" s="228"/>
      <c r="O46" s="228"/>
      <c r="P46" s="228"/>
      <c r="Q46" s="229"/>
      <c r="R46" s="227" t="str">
        <f>IF(E20="○",VLOOKUP(H20,CD10:CK15,6),IF(E22="○",CH16,""))</f>
        <v/>
      </c>
      <c r="S46" s="228"/>
      <c r="T46" s="228"/>
      <c r="U46" s="228"/>
      <c r="V46" s="228"/>
      <c r="W46" s="228"/>
      <c r="X46" s="228"/>
      <c r="Y46" s="229"/>
      <c r="Z46" s="167" t="str">
        <f>IF(E20="○",VLOOKUP(H20,CD10:CK15,7),IF(E22="○",CJ16,""))</f>
        <v/>
      </c>
      <c r="AA46" s="230"/>
      <c r="AB46" s="230"/>
      <c r="AC46" s="230"/>
      <c r="AD46" s="230"/>
      <c r="AE46" s="230"/>
      <c r="AF46" s="230"/>
      <c r="AG46" s="231"/>
      <c r="AH46" s="232" t="str">
        <f>IF(E20="○",VLOOKUP(H20,CD10:CK15,8),IF(E22="○",CK16,""))</f>
        <v/>
      </c>
      <c r="AI46" s="230"/>
      <c r="AJ46" s="230"/>
      <c r="AK46" s="231"/>
      <c r="AL46" s="221" t="s">
        <v>53</v>
      </c>
      <c r="AM46" s="214"/>
      <c r="AN46" s="214"/>
      <c r="AO46" s="213">
        <f>IF(E20="○",V62,IF(E22="○",AO62,0))</f>
        <v>0</v>
      </c>
      <c r="AP46" s="214"/>
      <c r="AQ46" s="215"/>
      <c r="AR46" s="2"/>
    </row>
    <row r="47" spans="3:79" ht="21" customHeight="1" thickBot="1" x14ac:dyDescent="0.2">
      <c r="C47" s="1"/>
      <c r="D47" s="275" t="s">
        <v>27</v>
      </c>
      <c r="E47" s="276"/>
      <c r="F47" s="276"/>
      <c r="G47" s="276"/>
      <c r="H47" s="276"/>
      <c r="I47" s="277"/>
      <c r="J47" s="275" t="s">
        <v>28</v>
      </c>
      <c r="K47" s="278"/>
      <c r="L47" s="278"/>
      <c r="M47" s="278"/>
      <c r="N47" s="278"/>
      <c r="O47" s="278"/>
      <c r="P47" s="278"/>
      <c r="Q47" s="279"/>
      <c r="R47" s="276" t="s">
        <v>29</v>
      </c>
      <c r="S47" s="278"/>
      <c r="T47" s="278"/>
      <c r="U47" s="278"/>
      <c r="V47" s="278"/>
      <c r="W47" s="278"/>
      <c r="X47" s="278"/>
      <c r="Y47" s="278"/>
      <c r="Z47" s="280" t="s">
        <v>30</v>
      </c>
      <c r="AA47" s="281"/>
      <c r="AB47" s="281"/>
      <c r="AC47" s="281"/>
      <c r="AD47" s="281"/>
      <c r="AE47" s="281"/>
      <c r="AF47" s="281"/>
      <c r="AG47" s="282"/>
      <c r="AH47" s="283" t="s">
        <v>31</v>
      </c>
      <c r="AI47" s="281"/>
      <c r="AJ47" s="281"/>
      <c r="AK47" s="282"/>
      <c r="AL47" s="222" t="s">
        <v>86</v>
      </c>
      <c r="AM47" s="217"/>
      <c r="AN47" s="217"/>
      <c r="AO47" s="216">
        <f>V64</f>
        <v>0</v>
      </c>
      <c r="AP47" s="217"/>
      <c r="AQ47" s="218"/>
      <c r="AR47" s="2"/>
    </row>
    <row r="48" spans="3:79" ht="21" customHeight="1" x14ac:dyDescent="0.15">
      <c r="C48" s="1"/>
      <c r="D48" s="284" t="s">
        <v>24</v>
      </c>
      <c r="E48" s="234"/>
      <c r="F48" s="233" t="s">
        <v>25</v>
      </c>
      <c r="G48" s="234"/>
      <c r="H48" s="233" t="s">
        <v>26</v>
      </c>
      <c r="I48" s="286"/>
      <c r="J48" s="284" t="s">
        <v>23</v>
      </c>
      <c r="K48" s="234"/>
      <c r="L48" s="233" t="s">
        <v>24</v>
      </c>
      <c r="M48" s="234"/>
      <c r="N48" s="233" t="s">
        <v>25</v>
      </c>
      <c r="O48" s="234"/>
      <c r="P48" s="233" t="s">
        <v>26</v>
      </c>
      <c r="Q48" s="236"/>
      <c r="R48" s="238" t="s">
        <v>23</v>
      </c>
      <c r="S48" s="234"/>
      <c r="T48" s="233" t="s">
        <v>24</v>
      </c>
      <c r="U48" s="234"/>
      <c r="V48" s="233" t="s">
        <v>25</v>
      </c>
      <c r="W48" s="234"/>
      <c r="X48" s="233" t="s">
        <v>26</v>
      </c>
      <c r="Y48" s="286"/>
      <c r="Z48" s="288" t="s">
        <v>23</v>
      </c>
      <c r="AA48" s="289"/>
      <c r="AB48" s="290" t="s">
        <v>24</v>
      </c>
      <c r="AC48" s="289"/>
      <c r="AD48" s="290" t="s">
        <v>25</v>
      </c>
      <c r="AE48" s="289"/>
      <c r="AF48" s="290" t="s">
        <v>26</v>
      </c>
      <c r="AG48" s="291"/>
      <c r="AH48" s="241" t="s">
        <v>23</v>
      </c>
      <c r="AI48" s="242"/>
      <c r="AJ48" s="245" t="s">
        <v>24</v>
      </c>
      <c r="AK48" s="246"/>
      <c r="AL48" s="222" t="s">
        <v>55</v>
      </c>
      <c r="AM48" s="217"/>
      <c r="AN48" s="217"/>
      <c r="AO48" s="216">
        <f>V65</f>
        <v>0</v>
      </c>
      <c r="AP48" s="217"/>
      <c r="AQ48" s="218"/>
      <c r="AR48" s="2"/>
    </row>
    <row r="49" spans="3:45" ht="21" customHeight="1" x14ac:dyDescent="0.15">
      <c r="C49" s="1"/>
      <c r="D49" s="285"/>
      <c r="E49" s="235"/>
      <c r="F49" s="235"/>
      <c r="G49" s="235"/>
      <c r="H49" s="235"/>
      <c r="I49" s="287"/>
      <c r="J49" s="285"/>
      <c r="K49" s="235"/>
      <c r="L49" s="235"/>
      <c r="M49" s="235"/>
      <c r="N49" s="235"/>
      <c r="O49" s="235"/>
      <c r="P49" s="235"/>
      <c r="Q49" s="237"/>
      <c r="R49" s="239"/>
      <c r="S49" s="235"/>
      <c r="T49" s="235"/>
      <c r="U49" s="235"/>
      <c r="V49" s="235"/>
      <c r="W49" s="235"/>
      <c r="X49" s="235"/>
      <c r="Y49" s="287"/>
      <c r="Z49" s="168"/>
      <c r="AA49" s="164"/>
      <c r="AB49" s="164"/>
      <c r="AC49" s="164"/>
      <c r="AD49" s="164"/>
      <c r="AE49" s="164"/>
      <c r="AF49" s="164"/>
      <c r="AG49" s="169"/>
      <c r="AH49" s="243"/>
      <c r="AI49" s="244"/>
      <c r="AJ49" s="165"/>
      <c r="AK49" s="166"/>
      <c r="AL49" s="222" t="s">
        <v>87</v>
      </c>
      <c r="AM49" s="217"/>
      <c r="AN49" s="217"/>
      <c r="AO49" s="216">
        <f>V66</f>
        <v>0</v>
      </c>
      <c r="AP49" s="217"/>
      <c r="AQ49" s="218"/>
      <c r="AR49" s="2"/>
    </row>
    <row r="50" spans="3:45" ht="21" customHeight="1" thickBot="1" x14ac:dyDescent="0.2">
      <c r="C50" s="1"/>
      <c r="D50" s="298"/>
      <c r="E50" s="296"/>
      <c r="F50" s="295"/>
      <c r="G50" s="296"/>
      <c r="H50" s="295"/>
      <c r="I50" s="297"/>
      <c r="J50" s="298"/>
      <c r="K50" s="296"/>
      <c r="L50" s="295"/>
      <c r="M50" s="296"/>
      <c r="N50" s="295"/>
      <c r="O50" s="296"/>
      <c r="P50" s="295"/>
      <c r="Q50" s="297"/>
      <c r="R50" s="298"/>
      <c r="S50" s="296"/>
      <c r="T50" s="295"/>
      <c r="U50" s="296"/>
      <c r="V50" s="295"/>
      <c r="W50" s="296"/>
      <c r="X50" s="295"/>
      <c r="Y50" s="297"/>
      <c r="Z50" s="177"/>
      <c r="AA50" s="176"/>
      <c r="AB50" s="175"/>
      <c r="AC50" s="176"/>
      <c r="AD50" s="175"/>
      <c r="AE50" s="176"/>
      <c r="AF50" s="175"/>
      <c r="AG50" s="240"/>
      <c r="AH50" s="177"/>
      <c r="AI50" s="175"/>
      <c r="AJ50" s="299"/>
      <c r="AK50" s="297"/>
      <c r="AL50" s="206" t="s">
        <v>88</v>
      </c>
      <c r="AM50" s="207"/>
      <c r="AN50" s="207"/>
      <c r="AO50" s="219">
        <f>V67</f>
        <v>0</v>
      </c>
      <c r="AP50" s="207"/>
      <c r="AQ50" s="220"/>
      <c r="AR50" s="2"/>
    </row>
    <row r="51" spans="3:45" ht="21" customHeight="1" x14ac:dyDescent="0.15">
      <c r="C51" s="1"/>
      <c r="D51" s="293" t="s">
        <v>85</v>
      </c>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
    </row>
    <row r="52" spans="3:45" ht="6" customHeight="1" x14ac:dyDescent="0.15">
      <c r="C52" s="1"/>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
    </row>
    <row r="53" spans="3:45" ht="21" customHeight="1" thickBot="1" x14ac:dyDescent="0.2">
      <c r="C53" s="15"/>
      <c r="D53" s="300" t="s">
        <v>83</v>
      </c>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300"/>
      <c r="AP53" s="300"/>
      <c r="AQ53" s="300"/>
      <c r="AR53" s="301"/>
    </row>
    <row r="54" spans="3:45" ht="21" customHeight="1" x14ac:dyDescent="0.15">
      <c r="D54" s="7" t="s">
        <v>36</v>
      </c>
      <c r="AD54" s="69"/>
      <c r="AE54" s="69"/>
      <c r="AF54" s="69"/>
      <c r="AG54" s="69"/>
      <c r="AH54" s="69"/>
      <c r="AI54" s="69"/>
      <c r="AJ54" s="69"/>
      <c r="AK54" s="69"/>
      <c r="AL54" s="69"/>
      <c r="AM54" s="69"/>
      <c r="AN54" s="69"/>
      <c r="AO54" s="69"/>
    </row>
    <row r="55" spans="3:45" ht="18.75" customHeight="1" thickBot="1" x14ac:dyDescent="0.2">
      <c r="AD55" s="159"/>
      <c r="AE55" s="159"/>
      <c r="AF55" s="170"/>
      <c r="AG55" s="170"/>
      <c r="AH55" s="170"/>
      <c r="AI55" s="170"/>
      <c r="AJ55" s="170"/>
      <c r="AK55" s="170"/>
      <c r="AL55" s="170"/>
      <c r="AM55" s="170"/>
      <c r="AN55" s="170"/>
    </row>
    <row r="56" spans="3:45" ht="18.75" customHeight="1" thickTop="1" x14ac:dyDescent="0.15">
      <c r="C56" s="27"/>
      <c r="D56" s="28" t="s">
        <v>111</v>
      </c>
      <c r="E56" s="28"/>
      <c r="F56" s="28"/>
      <c r="G56" s="28"/>
      <c r="H56" s="28"/>
      <c r="I56" s="28"/>
      <c r="J56" s="28"/>
      <c r="K56" s="28"/>
      <c r="L56" s="28"/>
      <c r="M56" s="94"/>
      <c r="N56" s="28"/>
      <c r="O56" s="28"/>
      <c r="P56" s="28"/>
      <c r="Q56" s="28"/>
      <c r="R56" s="28"/>
      <c r="S56" s="28"/>
      <c r="T56" s="28"/>
      <c r="U56" s="28"/>
      <c r="V56" s="28"/>
      <c r="W56" s="28"/>
      <c r="X56" s="28"/>
      <c r="Y56" s="28"/>
      <c r="Z56" s="28"/>
      <c r="AA56" s="28"/>
      <c r="AB56" s="28"/>
      <c r="AC56" s="28"/>
      <c r="AD56" s="28"/>
      <c r="AE56" s="28"/>
      <c r="AF56" s="83"/>
      <c r="AG56" s="83"/>
      <c r="AH56" s="83"/>
      <c r="AI56" s="83"/>
      <c r="AJ56" s="83"/>
      <c r="AK56" s="83"/>
      <c r="AL56" s="83"/>
      <c r="AM56" s="83"/>
      <c r="AN56" s="83"/>
      <c r="AO56" s="28"/>
      <c r="AP56" s="28"/>
      <c r="AQ56" s="28"/>
      <c r="AR56" s="28"/>
      <c r="AS56" s="29"/>
    </row>
    <row r="57" spans="3:45" x14ac:dyDescent="0.15">
      <c r="C57" s="30"/>
      <c r="G57" s="4" t="s">
        <v>109</v>
      </c>
      <c r="Z57" s="4" t="s">
        <v>110</v>
      </c>
      <c r="AF57" s="69"/>
      <c r="AG57" s="69"/>
      <c r="AH57" s="69"/>
      <c r="AI57" s="69"/>
      <c r="AJ57" s="69"/>
      <c r="AK57" s="69"/>
      <c r="AL57" s="69"/>
      <c r="AM57" s="69"/>
      <c r="AN57" s="69"/>
      <c r="AQ57" s="46"/>
      <c r="AS57" s="31"/>
    </row>
    <row r="58" spans="3:45" x14ac:dyDescent="0.15">
      <c r="C58" s="30"/>
      <c r="D58" s="178" t="s">
        <v>53</v>
      </c>
      <c r="E58" s="179"/>
      <c r="F58" s="180"/>
      <c r="G58" s="110" t="s">
        <v>48</v>
      </c>
      <c r="H58" s="111"/>
      <c r="I58" s="111"/>
      <c r="J58" s="111"/>
      <c r="K58" s="111"/>
      <c r="L58" s="111"/>
      <c r="M58" s="111"/>
      <c r="N58" s="110" t="s">
        <v>49</v>
      </c>
      <c r="O58" s="111"/>
      <c r="P58" s="111"/>
      <c r="Q58" s="111"/>
      <c r="R58" s="110" t="s">
        <v>50</v>
      </c>
      <c r="S58" s="111"/>
      <c r="T58" s="111"/>
      <c r="U58" s="111"/>
      <c r="V58" s="110" t="s">
        <v>51</v>
      </c>
      <c r="W58" s="111"/>
      <c r="X58" s="111"/>
      <c r="Y58" s="186"/>
      <c r="Z58" s="187" t="s">
        <v>48</v>
      </c>
      <c r="AA58" s="111"/>
      <c r="AB58" s="111"/>
      <c r="AC58" s="111"/>
      <c r="AD58" s="111"/>
      <c r="AE58" s="111"/>
      <c r="AF58" s="111"/>
      <c r="AG58" s="110" t="s">
        <v>49</v>
      </c>
      <c r="AH58" s="111"/>
      <c r="AI58" s="111"/>
      <c r="AJ58" s="111"/>
      <c r="AK58" s="110" t="s">
        <v>50</v>
      </c>
      <c r="AL58" s="111"/>
      <c r="AM58" s="111"/>
      <c r="AN58" s="111"/>
      <c r="AO58" s="110" t="s">
        <v>51</v>
      </c>
      <c r="AP58" s="111"/>
      <c r="AQ58" s="111"/>
      <c r="AR58" s="111"/>
      <c r="AS58" s="31"/>
    </row>
    <row r="59" spans="3:45" x14ac:dyDescent="0.15">
      <c r="C59" s="30"/>
      <c r="D59" s="181"/>
      <c r="E59" s="159"/>
      <c r="F59" s="182"/>
      <c r="G59" s="110" t="s">
        <v>63</v>
      </c>
      <c r="H59" s="111"/>
      <c r="I59" s="111"/>
      <c r="J59" s="111"/>
      <c r="K59" s="111"/>
      <c r="L59" s="111"/>
      <c r="M59" s="111"/>
      <c r="N59" s="109">
        <v>1000</v>
      </c>
      <c r="O59" s="112"/>
      <c r="P59" s="112"/>
      <c r="Q59" s="112"/>
      <c r="R59" s="109">
        <v>5</v>
      </c>
      <c r="S59" s="112"/>
      <c r="T59" s="112"/>
      <c r="U59" s="112"/>
      <c r="V59" s="109">
        <f>R59*N59</f>
        <v>5000</v>
      </c>
      <c r="W59" s="112"/>
      <c r="X59" s="112"/>
      <c r="Y59" s="174"/>
      <c r="Z59" s="187" t="s">
        <v>63</v>
      </c>
      <c r="AA59" s="111"/>
      <c r="AB59" s="111"/>
      <c r="AC59" s="111"/>
      <c r="AD59" s="111"/>
      <c r="AE59" s="111"/>
      <c r="AF59" s="111"/>
      <c r="AG59" s="109">
        <v>1000</v>
      </c>
      <c r="AH59" s="112"/>
      <c r="AI59" s="112"/>
      <c r="AJ59" s="112"/>
      <c r="AK59" s="109">
        <v>2</v>
      </c>
      <c r="AL59" s="112"/>
      <c r="AM59" s="112"/>
      <c r="AN59" s="112"/>
      <c r="AO59" s="109">
        <f>AK59*AG59</f>
        <v>2000</v>
      </c>
      <c r="AP59" s="112"/>
      <c r="AQ59" s="112"/>
      <c r="AR59" s="112"/>
      <c r="AS59" s="31"/>
    </row>
    <row r="60" spans="3:45" x14ac:dyDescent="0.15">
      <c r="C60" s="30"/>
      <c r="D60" s="181"/>
      <c r="E60" s="159"/>
      <c r="F60" s="182"/>
      <c r="G60" s="110" t="s">
        <v>46</v>
      </c>
      <c r="H60" s="111"/>
      <c r="I60" s="111"/>
      <c r="J60" s="111"/>
      <c r="K60" s="111"/>
      <c r="L60" s="111"/>
      <c r="M60" s="111"/>
      <c r="N60" s="109">
        <v>2800</v>
      </c>
      <c r="O60" s="112"/>
      <c r="P60" s="112"/>
      <c r="Q60" s="112"/>
      <c r="R60" s="109">
        <v>1</v>
      </c>
      <c r="S60" s="112"/>
      <c r="T60" s="112"/>
      <c r="U60" s="112"/>
      <c r="V60" s="109">
        <f t="shared" ref="V60:V61" si="1">R60*N60</f>
        <v>2800</v>
      </c>
      <c r="W60" s="112"/>
      <c r="X60" s="112"/>
      <c r="Y60" s="174"/>
      <c r="Z60" s="292"/>
      <c r="AA60" s="115"/>
      <c r="AB60" s="115"/>
      <c r="AC60" s="115"/>
      <c r="AD60" s="115"/>
      <c r="AE60" s="115"/>
      <c r="AF60" s="115"/>
      <c r="AG60" s="115"/>
      <c r="AH60" s="115"/>
      <c r="AI60" s="115"/>
      <c r="AJ60" s="115"/>
      <c r="AK60" s="115"/>
      <c r="AL60" s="115"/>
      <c r="AM60" s="115"/>
      <c r="AN60" s="115"/>
      <c r="AO60" s="115"/>
      <c r="AP60" s="115"/>
      <c r="AQ60" s="115"/>
      <c r="AR60" s="116"/>
      <c r="AS60" s="31"/>
    </row>
    <row r="61" spans="3:45" x14ac:dyDescent="0.15">
      <c r="C61" s="30"/>
      <c r="D61" s="181"/>
      <c r="E61" s="159"/>
      <c r="F61" s="182"/>
      <c r="G61" s="110" t="s">
        <v>47</v>
      </c>
      <c r="H61" s="111"/>
      <c r="I61" s="111"/>
      <c r="J61" s="111"/>
      <c r="K61" s="111"/>
      <c r="L61" s="111"/>
      <c r="M61" s="111"/>
      <c r="N61" s="109">
        <v>1000</v>
      </c>
      <c r="O61" s="112"/>
      <c r="P61" s="112"/>
      <c r="Q61" s="112"/>
      <c r="R61" s="109">
        <v>1</v>
      </c>
      <c r="S61" s="112"/>
      <c r="T61" s="112"/>
      <c r="U61" s="112"/>
      <c r="V61" s="109">
        <f t="shared" si="1"/>
        <v>1000</v>
      </c>
      <c r="W61" s="112"/>
      <c r="X61" s="112"/>
      <c r="Y61" s="174"/>
      <c r="Z61" s="292"/>
      <c r="AA61" s="115"/>
      <c r="AB61" s="115"/>
      <c r="AC61" s="115"/>
      <c r="AD61" s="115"/>
      <c r="AE61" s="115"/>
      <c r="AF61" s="115"/>
      <c r="AG61" s="115"/>
      <c r="AH61" s="115"/>
      <c r="AI61" s="115"/>
      <c r="AJ61" s="115"/>
      <c r="AK61" s="115"/>
      <c r="AL61" s="115"/>
      <c r="AM61" s="115"/>
      <c r="AN61" s="115"/>
      <c r="AO61" s="115"/>
      <c r="AP61" s="115"/>
      <c r="AQ61" s="115"/>
      <c r="AR61" s="116"/>
      <c r="AS61" s="31"/>
    </row>
    <row r="62" spans="3:45" x14ac:dyDescent="0.15">
      <c r="C62" s="30"/>
      <c r="D62" s="183"/>
      <c r="E62" s="184"/>
      <c r="F62" s="185"/>
      <c r="G62" s="171" t="s">
        <v>52</v>
      </c>
      <c r="H62" s="172"/>
      <c r="I62" s="172"/>
      <c r="J62" s="172"/>
      <c r="K62" s="172"/>
      <c r="L62" s="172"/>
      <c r="M62" s="172"/>
      <c r="N62" s="172"/>
      <c r="O62" s="172"/>
      <c r="P62" s="172"/>
      <c r="Q62" s="172"/>
      <c r="R62" s="172"/>
      <c r="S62" s="172"/>
      <c r="T62" s="172"/>
      <c r="U62" s="173"/>
      <c r="V62" s="109">
        <f>SUM(V59:Y61)</f>
        <v>8800</v>
      </c>
      <c r="W62" s="112"/>
      <c r="X62" s="112"/>
      <c r="Y62" s="174"/>
      <c r="Z62" s="188" t="s">
        <v>52</v>
      </c>
      <c r="AA62" s="172"/>
      <c r="AB62" s="172"/>
      <c r="AC62" s="172"/>
      <c r="AD62" s="172"/>
      <c r="AE62" s="172"/>
      <c r="AF62" s="172"/>
      <c r="AG62" s="172"/>
      <c r="AH62" s="172"/>
      <c r="AI62" s="172"/>
      <c r="AJ62" s="172"/>
      <c r="AK62" s="172"/>
      <c r="AL62" s="172"/>
      <c r="AM62" s="172"/>
      <c r="AN62" s="173"/>
      <c r="AO62" s="109">
        <f>SUM(AO59:AR61)</f>
        <v>2000</v>
      </c>
      <c r="AP62" s="112"/>
      <c r="AQ62" s="112"/>
      <c r="AR62" s="112"/>
      <c r="AS62" s="31"/>
    </row>
    <row r="63" spans="3:45" x14ac:dyDescent="0.15">
      <c r="C63" s="30"/>
      <c r="D63" s="81"/>
      <c r="E63" s="63"/>
      <c r="F63" s="63"/>
      <c r="G63" s="63"/>
      <c r="H63" s="63"/>
      <c r="I63" s="63"/>
      <c r="J63" s="63"/>
      <c r="K63" s="63"/>
      <c r="L63" s="63"/>
      <c r="M63" s="63"/>
      <c r="N63" s="63"/>
      <c r="O63" s="63"/>
      <c r="P63" s="63"/>
      <c r="Q63" s="63"/>
      <c r="R63" s="63"/>
      <c r="S63" s="63"/>
      <c r="T63" s="63"/>
      <c r="U63" s="63"/>
      <c r="V63" s="63"/>
      <c r="W63" s="63"/>
      <c r="X63" s="63"/>
      <c r="Y63" s="84"/>
      <c r="Z63" s="63"/>
      <c r="AA63" s="63"/>
      <c r="AB63" s="63"/>
      <c r="AC63" s="63"/>
      <c r="AD63" s="63"/>
      <c r="AE63" s="63"/>
      <c r="AF63" s="63"/>
      <c r="AG63" s="63"/>
      <c r="AH63" s="63"/>
      <c r="AI63" s="63"/>
      <c r="AJ63" s="63"/>
      <c r="AK63" s="63"/>
      <c r="AL63" s="63"/>
      <c r="AM63" s="63"/>
      <c r="AN63" s="63"/>
      <c r="AO63" s="63"/>
      <c r="AP63" s="63"/>
      <c r="AQ63" s="63"/>
      <c r="AR63" s="82"/>
      <c r="AS63" s="31"/>
    </row>
    <row r="64" spans="3:45" x14ac:dyDescent="0.15">
      <c r="C64" s="30"/>
      <c r="D64" s="189" t="s">
        <v>57</v>
      </c>
      <c r="E64" s="190"/>
      <c r="F64" s="191"/>
      <c r="G64" s="110" t="s">
        <v>54</v>
      </c>
      <c r="H64" s="111"/>
      <c r="I64" s="111"/>
      <c r="J64" s="111"/>
      <c r="K64" s="111"/>
      <c r="L64" s="111"/>
      <c r="M64" s="111"/>
      <c r="N64" s="109">
        <v>350</v>
      </c>
      <c r="O64" s="112"/>
      <c r="P64" s="112"/>
      <c r="Q64" s="112"/>
      <c r="R64" s="109">
        <f>COUNTA($J50,$R50,$Z50,$AH50)</f>
        <v>0</v>
      </c>
      <c r="S64" s="112"/>
      <c r="T64" s="112"/>
      <c r="U64" s="112"/>
      <c r="V64" s="109">
        <f>R64*N64</f>
        <v>0</v>
      </c>
      <c r="W64" s="112"/>
      <c r="X64" s="112"/>
      <c r="Y64" s="174"/>
      <c r="Z64" s="110" t="s">
        <v>54</v>
      </c>
      <c r="AA64" s="111"/>
      <c r="AB64" s="111"/>
      <c r="AC64" s="111"/>
      <c r="AD64" s="111"/>
      <c r="AE64" s="111"/>
      <c r="AF64" s="111"/>
      <c r="AG64" s="109">
        <v>350</v>
      </c>
      <c r="AH64" s="112"/>
      <c r="AI64" s="112"/>
      <c r="AJ64" s="112"/>
      <c r="AK64" s="109">
        <f>COUNTA($J50,$R50,$Z50,$AH50)</f>
        <v>0</v>
      </c>
      <c r="AL64" s="112"/>
      <c r="AM64" s="112"/>
      <c r="AN64" s="112"/>
      <c r="AO64" s="109">
        <f>AK64*AG64</f>
        <v>0</v>
      </c>
      <c r="AP64" s="112"/>
      <c r="AQ64" s="112"/>
      <c r="AR64" s="112"/>
      <c r="AS64" s="31"/>
    </row>
    <row r="65" spans="3:45" x14ac:dyDescent="0.15">
      <c r="C65" s="30"/>
      <c r="D65" s="192"/>
      <c r="E65" s="193"/>
      <c r="F65" s="194"/>
      <c r="G65" s="110" t="s">
        <v>55</v>
      </c>
      <c r="H65" s="111"/>
      <c r="I65" s="111"/>
      <c r="J65" s="111"/>
      <c r="K65" s="111"/>
      <c r="L65" s="111"/>
      <c r="M65" s="111"/>
      <c r="N65" s="109">
        <v>650</v>
      </c>
      <c r="O65" s="112"/>
      <c r="P65" s="112"/>
      <c r="Q65" s="112"/>
      <c r="R65" s="109">
        <f>COUNTA($D50,$L50,$T50,$AB50,$AJ50)</f>
        <v>0</v>
      </c>
      <c r="S65" s="112"/>
      <c r="T65" s="112"/>
      <c r="U65" s="112"/>
      <c r="V65" s="109">
        <f t="shared" ref="V65:V67" si="2">R65*N65</f>
        <v>0</v>
      </c>
      <c r="W65" s="112"/>
      <c r="X65" s="112"/>
      <c r="Y65" s="174"/>
      <c r="Z65" s="110" t="s">
        <v>55</v>
      </c>
      <c r="AA65" s="111"/>
      <c r="AB65" s="111"/>
      <c r="AC65" s="111"/>
      <c r="AD65" s="111"/>
      <c r="AE65" s="111"/>
      <c r="AF65" s="111"/>
      <c r="AG65" s="109">
        <v>650</v>
      </c>
      <c r="AH65" s="112"/>
      <c r="AI65" s="112"/>
      <c r="AJ65" s="112"/>
      <c r="AK65" s="109">
        <f>COUNTA($D50,$L50,$T50,$AB50)</f>
        <v>0</v>
      </c>
      <c r="AL65" s="112"/>
      <c r="AM65" s="112"/>
      <c r="AN65" s="112"/>
      <c r="AO65" s="109">
        <f t="shared" ref="AO65:AO67" si="3">AK65*AG65</f>
        <v>0</v>
      </c>
      <c r="AP65" s="112"/>
      <c r="AQ65" s="112"/>
      <c r="AR65" s="112"/>
      <c r="AS65" s="31"/>
    </row>
    <row r="66" spans="3:45" x14ac:dyDescent="0.15">
      <c r="C66" s="30"/>
      <c r="D66" s="192"/>
      <c r="E66" s="193"/>
      <c r="F66" s="194"/>
      <c r="G66" s="110" t="s">
        <v>56</v>
      </c>
      <c r="H66" s="111"/>
      <c r="I66" s="111"/>
      <c r="J66" s="111"/>
      <c r="K66" s="111"/>
      <c r="L66" s="111"/>
      <c r="M66" s="111"/>
      <c r="N66" s="109">
        <v>720</v>
      </c>
      <c r="O66" s="112"/>
      <c r="P66" s="112"/>
      <c r="Q66" s="112"/>
      <c r="R66" s="109">
        <f>COUNTA($F50,$N50,$V50,$AD50)</f>
        <v>0</v>
      </c>
      <c r="S66" s="112"/>
      <c r="T66" s="112"/>
      <c r="U66" s="112"/>
      <c r="V66" s="109">
        <f t="shared" si="2"/>
        <v>0</v>
      </c>
      <c r="W66" s="112"/>
      <c r="X66" s="112"/>
      <c r="Y66" s="174"/>
      <c r="Z66" s="110" t="s">
        <v>56</v>
      </c>
      <c r="AA66" s="111"/>
      <c r="AB66" s="111"/>
      <c r="AC66" s="111"/>
      <c r="AD66" s="111"/>
      <c r="AE66" s="111"/>
      <c r="AF66" s="111"/>
      <c r="AG66" s="109">
        <v>720</v>
      </c>
      <c r="AH66" s="112"/>
      <c r="AI66" s="112"/>
      <c r="AJ66" s="112"/>
      <c r="AK66" s="109">
        <f>COUNTA($F50,$N50,$V50,$AD50)</f>
        <v>0</v>
      </c>
      <c r="AL66" s="112"/>
      <c r="AM66" s="112"/>
      <c r="AN66" s="112"/>
      <c r="AO66" s="109">
        <f t="shared" si="3"/>
        <v>0</v>
      </c>
      <c r="AP66" s="112"/>
      <c r="AQ66" s="112"/>
      <c r="AR66" s="112"/>
      <c r="AS66" s="31"/>
    </row>
    <row r="67" spans="3:45" x14ac:dyDescent="0.15">
      <c r="C67" s="30"/>
      <c r="D67" s="192"/>
      <c r="E67" s="193"/>
      <c r="F67" s="194"/>
      <c r="G67" s="110" t="s">
        <v>64</v>
      </c>
      <c r="H67" s="111"/>
      <c r="I67" s="111"/>
      <c r="J67" s="111"/>
      <c r="K67" s="111"/>
      <c r="L67" s="111"/>
      <c r="M67" s="111"/>
      <c r="N67" s="109">
        <v>1080</v>
      </c>
      <c r="O67" s="112"/>
      <c r="P67" s="112"/>
      <c r="Q67" s="112"/>
      <c r="R67" s="109">
        <f>COUNTA($H50,$P50,$X50,$AF50)</f>
        <v>0</v>
      </c>
      <c r="S67" s="112"/>
      <c r="T67" s="112"/>
      <c r="U67" s="112"/>
      <c r="V67" s="109">
        <f t="shared" si="2"/>
        <v>0</v>
      </c>
      <c r="W67" s="112"/>
      <c r="X67" s="112"/>
      <c r="Y67" s="174"/>
      <c r="Z67" s="110" t="s">
        <v>64</v>
      </c>
      <c r="AA67" s="111"/>
      <c r="AB67" s="111"/>
      <c r="AC67" s="111"/>
      <c r="AD67" s="111"/>
      <c r="AE67" s="111"/>
      <c r="AF67" s="111"/>
      <c r="AG67" s="109">
        <v>1080</v>
      </c>
      <c r="AH67" s="112"/>
      <c r="AI67" s="112"/>
      <c r="AJ67" s="112"/>
      <c r="AK67" s="109">
        <f>COUNTA($H50,$P50,$X50,$AF50)</f>
        <v>0</v>
      </c>
      <c r="AL67" s="112"/>
      <c r="AM67" s="112"/>
      <c r="AN67" s="112"/>
      <c r="AO67" s="109">
        <f t="shared" si="3"/>
        <v>0</v>
      </c>
      <c r="AP67" s="112"/>
      <c r="AQ67" s="112"/>
      <c r="AR67" s="112"/>
      <c r="AS67" s="31"/>
    </row>
    <row r="68" spans="3:45" ht="15" thickBot="1" x14ac:dyDescent="0.2">
      <c r="C68" s="30"/>
      <c r="D68" s="192"/>
      <c r="E68" s="193"/>
      <c r="F68" s="194"/>
      <c r="G68" s="178" t="s">
        <v>52</v>
      </c>
      <c r="H68" s="201"/>
      <c r="I68" s="201"/>
      <c r="J68" s="201"/>
      <c r="K68" s="201"/>
      <c r="L68" s="201"/>
      <c r="M68" s="201"/>
      <c r="N68" s="201"/>
      <c r="O68" s="201"/>
      <c r="P68" s="201"/>
      <c r="Q68" s="201"/>
      <c r="R68" s="201"/>
      <c r="S68" s="201"/>
      <c r="T68" s="201"/>
      <c r="U68" s="202"/>
      <c r="V68" s="203">
        <f>SUM(V64:Y67)</f>
        <v>0</v>
      </c>
      <c r="W68" s="204"/>
      <c r="X68" s="204"/>
      <c r="Y68" s="205"/>
      <c r="Z68" s="179" t="s">
        <v>52</v>
      </c>
      <c r="AA68" s="201"/>
      <c r="AB68" s="201"/>
      <c r="AC68" s="201"/>
      <c r="AD68" s="201"/>
      <c r="AE68" s="201"/>
      <c r="AF68" s="201"/>
      <c r="AG68" s="201"/>
      <c r="AH68" s="201"/>
      <c r="AI68" s="201"/>
      <c r="AJ68" s="201"/>
      <c r="AK68" s="201"/>
      <c r="AL68" s="201"/>
      <c r="AM68" s="201"/>
      <c r="AN68" s="202"/>
      <c r="AO68" s="302">
        <f>SUM(AO64:AR67)</f>
        <v>0</v>
      </c>
      <c r="AP68" s="303"/>
      <c r="AQ68" s="303"/>
      <c r="AR68" s="303"/>
      <c r="AS68" s="31"/>
    </row>
    <row r="69" spans="3:45" ht="15" thickBot="1" x14ac:dyDescent="0.2">
      <c r="C69" s="30"/>
      <c r="D69" s="195" t="s">
        <v>58</v>
      </c>
      <c r="E69" s="196"/>
      <c r="F69" s="196"/>
      <c r="G69" s="196"/>
      <c r="H69" s="196"/>
      <c r="I69" s="196"/>
      <c r="J69" s="196"/>
      <c r="K69" s="196"/>
      <c r="L69" s="196"/>
      <c r="M69" s="196"/>
      <c r="N69" s="196"/>
      <c r="O69" s="196"/>
      <c r="P69" s="196"/>
      <c r="Q69" s="196"/>
      <c r="R69" s="196"/>
      <c r="S69" s="196"/>
      <c r="T69" s="196"/>
      <c r="U69" s="197"/>
      <c r="V69" s="198">
        <f>+V62+V68</f>
        <v>8800</v>
      </c>
      <c r="W69" s="199"/>
      <c r="X69" s="199"/>
      <c r="Y69" s="200"/>
      <c r="Z69" s="195" t="s">
        <v>58</v>
      </c>
      <c r="AA69" s="196"/>
      <c r="AB69" s="196"/>
      <c r="AC69" s="196"/>
      <c r="AD69" s="196"/>
      <c r="AE69" s="196"/>
      <c r="AF69" s="196"/>
      <c r="AG69" s="196"/>
      <c r="AH69" s="196"/>
      <c r="AI69" s="196"/>
      <c r="AJ69" s="196"/>
      <c r="AK69" s="196"/>
      <c r="AL69" s="196"/>
      <c r="AM69" s="196"/>
      <c r="AN69" s="197"/>
      <c r="AO69" s="198">
        <f>+AO62+AO68</f>
        <v>2000</v>
      </c>
      <c r="AP69" s="199"/>
      <c r="AQ69" s="199"/>
      <c r="AR69" s="200"/>
      <c r="AS69" s="31"/>
    </row>
    <row r="70" spans="3:45" ht="15" thickBot="1" x14ac:dyDescent="0.2">
      <c r="C70" s="32"/>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4"/>
    </row>
    <row r="71" spans="3:45" ht="15" thickTop="1" x14ac:dyDescent="0.15"/>
  </sheetData>
  <mergeCells count="254">
    <mergeCell ref="AO65:AR65"/>
    <mergeCell ref="AO66:AR66"/>
    <mergeCell ref="D69:U69"/>
    <mergeCell ref="V69:Y69"/>
    <mergeCell ref="Z69:AN69"/>
    <mergeCell ref="AO69:AR69"/>
    <mergeCell ref="AK67:AN67"/>
    <mergeCell ref="AO67:AR67"/>
    <mergeCell ref="G68:U68"/>
    <mergeCell ref="V68:Y68"/>
    <mergeCell ref="Z68:AN68"/>
    <mergeCell ref="AO68:AR68"/>
    <mergeCell ref="G67:M67"/>
    <mergeCell ref="N67:Q67"/>
    <mergeCell ref="R67:U67"/>
    <mergeCell ref="V67:Y67"/>
    <mergeCell ref="Z67:AF67"/>
    <mergeCell ref="AG67:AJ67"/>
    <mergeCell ref="D64:F68"/>
    <mergeCell ref="G64:M64"/>
    <mergeCell ref="N64:Q64"/>
    <mergeCell ref="R64:U64"/>
    <mergeCell ref="V64:Y64"/>
    <mergeCell ref="G66:M66"/>
    <mergeCell ref="N66:Q66"/>
    <mergeCell ref="R66:U66"/>
    <mergeCell ref="V66:Y66"/>
    <mergeCell ref="Z66:AF66"/>
    <mergeCell ref="AG66:AJ66"/>
    <mergeCell ref="AK66:AN66"/>
    <mergeCell ref="AK64:AN64"/>
    <mergeCell ref="Z64:AF64"/>
    <mergeCell ref="AG64:AJ64"/>
    <mergeCell ref="AK65:AN65"/>
    <mergeCell ref="G61:M61"/>
    <mergeCell ref="N61:Q61"/>
    <mergeCell ref="R61:U61"/>
    <mergeCell ref="V61:Y61"/>
    <mergeCell ref="Z61:AR61"/>
    <mergeCell ref="G62:U62"/>
    <mergeCell ref="V62:Y62"/>
    <mergeCell ref="Z62:AN62"/>
    <mergeCell ref="AO62:AR62"/>
    <mergeCell ref="AO64:AR64"/>
    <mergeCell ref="G65:M65"/>
    <mergeCell ref="N65:Q65"/>
    <mergeCell ref="R65:U65"/>
    <mergeCell ref="V65:Y65"/>
    <mergeCell ref="Z65:AF65"/>
    <mergeCell ref="AG65:AJ65"/>
    <mergeCell ref="D53:AR53"/>
    <mergeCell ref="AD55:AN55"/>
    <mergeCell ref="D58:F62"/>
    <mergeCell ref="G58:M58"/>
    <mergeCell ref="N58:Q58"/>
    <mergeCell ref="R58:U58"/>
    <mergeCell ref="V58:Y58"/>
    <mergeCell ref="Z58:AF58"/>
    <mergeCell ref="AG58:AJ58"/>
    <mergeCell ref="AK58:AN58"/>
    <mergeCell ref="AO58:AR58"/>
    <mergeCell ref="G59:M59"/>
    <mergeCell ref="N59:Q59"/>
    <mergeCell ref="R59:U59"/>
    <mergeCell ref="V59:Y59"/>
    <mergeCell ref="Z59:AF59"/>
    <mergeCell ref="AG59:AJ59"/>
    <mergeCell ref="AK59:AN59"/>
    <mergeCell ref="AO59:AR59"/>
    <mergeCell ref="G60:M60"/>
    <mergeCell ref="N60:Q60"/>
    <mergeCell ref="R60:U60"/>
    <mergeCell ref="V60:Y60"/>
    <mergeCell ref="Z60:AR60"/>
    <mergeCell ref="D51:AQ52"/>
    <mergeCell ref="N50:O50"/>
    <mergeCell ref="P50:Q50"/>
    <mergeCell ref="R50:S50"/>
    <mergeCell ref="T50:U50"/>
    <mergeCell ref="V50:W50"/>
    <mergeCell ref="X50:Y50"/>
    <mergeCell ref="D50:E50"/>
    <mergeCell ref="F50:G50"/>
    <mergeCell ref="H50:I50"/>
    <mergeCell ref="J50:K50"/>
    <mergeCell ref="L50:M50"/>
    <mergeCell ref="AJ50:AK50"/>
    <mergeCell ref="D47:I47"/>
    <mergeCell ref="J47:Q47"/>
    <mergeCell ref="R47:Y47"/>
    <mergeCell ref="Z47:AG47"/>
    <mergeCell ref="AH47:AK47"/>
    <mergeCell ref="D48:E49"/>
    <mergeCell ref="F48:G49"/>
    <mergeCell ref="H48:I49"/>
    <mergeCell ref="J48:K49"/>
    <mergeCell ref="L48:M49"/>
    <mergeCell ref="Z48:AA49"/>
    <mergeCell ref="AB48:AC49"/>
    <mergeCell ref="AD48:AE49"/>
    <mergeCell ref="AF48:AG49"/>
    <mergeCell ref="V48:W49"/>
    <mergeCell ref="X48:Y49"/>
    <mergeCell ref="C41:K41"/>
    <mergeCell ref="L41:P41"/>
    <mergeCell ref="Q41:Y41"/>
    <mergeCell ref="Z41:AD41"/>
    <mergeCell ref="AE41:AM41"/>
    <mergeCell ref="AN41:AR41"/>
    <mergeCell ref="AG45:AK45"/>
    <mergeCell ref="AL45:AQ45"/>
    <mergeCell ref="AL46:AN46"/>
    <mergeCell ref="AO46:AQ46"/>
    <mergeCell ref="D46:I46"/>
    <mergeCell ref="BT38:CA38"/>
    <mergeCell ref="AU39:BD39"/>
    <mergeCell ref="BE39:BP39"/>
    <mergeCell ref="BQ39:BS39"/>
    <mergeCell ref="C39:K39"/>
    <mergeCell ref="L39:P39"/>
    <mergeCell ref="Q39:Y39"/>
    <mergeCell ref="Z39:AD39"/>
    <mergeCell ref="AE39:AM39"/>
    <mergeCell ref="AN39:AR39"/>
    <mergeCell ref="AU37:BD37"/>
    <mergeCell ref="BE37:BP37"/>
    <mergeCell ref="BQ37:BS37"/>
    <mergeCell ref="V37:AP37"/>
    <mergeCell ref="AU38:BD38"/>
    <mergeCell ref="BE38:BP38"/>
    <mergeCell ref="BQ38:BS38"/>
    <mergeCell ref="AU35:BD35"/>
    <mergeCell ref="BE35:BP35"/>
    <mergeCell ref="BQ35:BS35"/>
    <mergeCell ref="AU36:BD36"/>
    <mergeCell ref="BE36:BP36"/>
    <mergeCell ref="BQ36:BS36"/>
    <mergeCell ref="AU33:BD33"/>
    <mergeCell ref="BE33:BP33"/>
    <mergeCell ref="BQ33:BS33"/>
    <mergeCell ref="AU34:BD34"/>
    <mergeCell ref="BE34:BP34"/>
    <mergeCell ref="BQ34:BS34"/>
    <mergeCell ref="AU31:BD31"/>
    <mergeCell ref="BE31:BP31"/>
    <mergeCell ref="BQ31:BS31"/>
    <mergeCell ref="BT31:CA31"/>
    <mergeCell ref="AU32:BD32"/>
    <mergeCell ref="BE32:BP32"/>
    <mergeCell ref="BQ32:BS32"/>
    <mergeCell ref="AU29:BD29"/>
    <mergeCell ref="BE29:BP29"/>
    <mergeCell ref="BQ29:BS29"/>
    <mergeCell ref="BT29:BY29"/>
    <mergeCell ref="BZ29:CA29"/>
    <mergeCell ref="AU30:BD30"/>
    <mergeCell ref="BE30:BP30"/>
    <mergeCell ref="BQ30:BS30"/>
    <mergeCell ref="BT30:BY30"/>
    <mergeCell ref="BZ30:CA30"/>
    <mergeCell ref="AU26:BD26"/>
    <mergeCell ref="BE26:BP26"/>
    <mergeCell ref="BQ26:BS26"/>
    <mergeCell ref="BT26:BY26"/>
    <mergeCell ref="BZ26:CA26"/>
    <mergeCell ref="AU27:BD27"/>
    <mergeCell ref="BE27:BP27"/>
    <mergeCell ref="BQ27:BS27"/>
    <mergeCell ref="BT27:BY27"/>
    <mergeCell ref="BZ27:CA27"/>
    <mergeCell ref="AU25:BD25"/>
    <mergeCell ref="BE25:BP25"/>
    <mergeCell ref="BQ25:BS25"/>
    <mergeCell ref="BT25:BY25"/>
    <mergeCell ref="BZ25:CA25"/>
    <mergeCell ref="V24:Z24"/>
    <mergeCell ref="AU24:BD24"/>
    <mergeCell ref="BE24:BP24"/>
    <mergeCell ref="BQ24:BS24"/>
    <mergeCell ref="BT24:BY24"/>
    <mergeCell ref="BZ24:CA24"/>
    <mergeCell ref="AU23:BD23"/>
    <mergeCell ref="BE23:BP23"/>
    <mergeCell ref="BQ23:BS23"/>
    <mergeCell ref="BT23:BY23"/>
    <mergeCell ref="BZ23:CA23"/>
    <mergeCell ref="AU21:BD21"/>
    <mergeCell ref="BE21:BP21"/>
    <mergeCell ref="BQ21:BS21"/>
    <mergeCell ref="BT21:BY21"/>
    <mergeCell ref="BZ21:CA21"/>
    <mergeCell ref="AU22:BD22"/>
    <mergeCell ref="BE22:BP22"/>
    <mergeCell ref="BQ22:BS22"/>
    <mergeCell ref="AU20:BD20"/>
    <mergeCell ref="BE20:BP20"/>
    <mergeCell ref="BQ20:BS20"/>
    <mergeCell ref="BT22:BY22"/>
    <mergeCell ref="CC9:CC15"/>
    <mergeCell ref="AF11:AG11"/>
    <mergeCell ref="AI11:AJ11"/>
    <mergeCell ref="AL11:AM11"/>
    <mergeCell ref="C12:H12"/>
    <mergeCell ref="K12:W12"/>
    <mergeCell ref="Z12:AD12"/>
    <mergeCell ref="C13:H14"/>
    <mergeCell ref="BZ20:CA20"/>
    <mergeCell ref="J13:X14"/>
    <mergeCell ref="Z13:AD13"/>
    <mergeCell ref="AF13:AQ13"/>
    <mergeCell ref="Z14:AD14"/>
    <mergeCell ref="AF14:AQ14"/>
    <mergeCell ref="C15:H18"/>
    <mergeCell ref="I15:AR15"/>
    <mergeCell ref="J16:M16"/>
    <mergeCell ref="P16:T16"/>
    <mergeCell ref="BZ22:CA22"/>
    <mergeCell ref="AL47:AN47"/>
    <mergeCell ref="AO47:AQ47"/>
    <mergeCell ref="AL48:AN48"/>
    <mergeCell ref="AO48:AQ48"/>
    <mergeCell ref="AL49:AN49"/>
    <mergeCell ref="AO49:AQ49"/>
    <mergeCell ref="AL50:AN50"/>
    <mergeCell ref="AO50:AQ50"/>
    <mergeCell ref="J46:Q46"/>
    <mergeCell ref="R46:Y46"/>
    <mergeCell ref="Z46:AG46"/>
    <mergeCell ref="AH46:AK46"/>
    <mergeCell ref="N48:O49"/>
    <mergeCell ref="P48:Q49"/>
    <mergeCell ref="R48:S49"/>
    <mergeCell ref="T48:U49"/>
    <mergeCell ref="Z50:AA50"/>
    <mergeCell ref="AB50:AC50"/>
    <mergeCell ref="AD50:AE50"/>
    <mergeCell ref="AF50:AG50"/>
    <mergeCell ref="AH48:AI49"/>
    <mergeCell ref="AJ48:AK49"/>
    <mergeCell ref="AH50:AI50"/>
    <mergeCell ref="D4:AO4"/>
    <mergeCell ref="D6:AR8"/>
    <mergeCell ref="H22:I22"/>
    <mergeCell ref="W22:AG22"/>
    <mergeCell ref="R25:AA25"/>
    <mergeCell ref="C40:K40"/>
    <mergeCell ref="L40:P40"/>
    <mergeCell ref="Q40:Y40"/>
    <mergeCell ref="Z40:AD40"/>
    <mergeCell ref="AE40:AM40"/>
    <mergeCell ref="AN40:AR40"/>
    <mergeCell ref="J17:AQ18"/>
    <mergeCell ref="H20:I20"/>
    <mergeCell ref="V20:AH20"/>
  </mergeCells>
  <phoneticPr fontId="2"/>
  <dataValidations count="2">
    <dataValidation type="list" allowBlank="1" showInputMessage="1" showErrorMessage="1" sqref="AF50:AG50 H50:I50 P50:Q50 X50:Y50" xr:uid="{BC2520FC-D932-40BC-B19A-C44E7424FEAD}">
      <formula1>"●"</formula1>
    </dataValidation>
    <dataValidation type="list" allowBlank="1" showInputMessage="1" showErrorMessage="1" sqref="E22 E20 AL12 D50:G50 AH50 J50:O50 R50:W50 Z50:AE50 T22 T20 AG12 E27:E37 AJ50:AK50" xr:uid="{44248519-3F95-4FD9-883A-146CA19BBD23}">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申込書（応用研修）</vt:lpstr>
      <vt:lpstr>'申込書（応用研修）'!Print_Area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2026-02-05T06:12:55Z</dcterms:modified>
</cp:coreProperties>
</file>