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15. 補助事業\R5\22_物価高騰対策（Ｒ５_第２弾）\06_事業所への周知\"/>
    </mc:Choice>
  </mc:AlternateContent>
  <xr:revisionPtr revIDLastSave="0" documentId="13_ncr:1_{C61A1F5F-ED39-476C-A649-7E7C51DE69BF}" xr6:coauthVersionLast="36" xr6:coauthVersionMax="36" xr10:uidLastSave="{00000000-0000-0000-0000-000000000000}"/>
  <bookViews>
    <workbookView xWindow="0" yWindow="0" windowWidth="20490" windowHeight="8040" xr2:uid="{E6F8D6DF-E76A-488E-AEC1-56A52ABA9F23}"/>
  </bookViews>
  <sheets>
    <sheet name="①内訳" sheetId="2" r:id="rId1"/>
    <sheet name="②確認書" sheetId="1" r:id="rId2"/>
    <sheet name="一覧" sheetId="3" state="hidden" r:id="rId3"/>
  </sheets>
  <definedNames>
    <definedName name="_xlnm.Print_Area" localSheetId="0">①内訳!$A$1:$G$22</definedName>
    <definedName name="_xlnm.Print_Area" localSheetId="1">②確認書!$A$1:$K$32</definedName>
    <definedName name="通所系事業所">一覧!$B$3:$B$7</definedName>
    <definedName name="訪問系事業所">一覧!#REF!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F13" i="2"/>
  <c r="F14" i="2"/>
  <c r="F15" i="2"/>
  <c r="F16" i="2"/>
  <c r="F17" i="2"/>
  <c r="F18" i="2"/>
  <c r="F19" i="2"/>
  <c r="F20" i="2"/>
  <c r="F21" i="2"/>
  <c r="I13" i="2"/>
  <c r="I14" i="2"/>
  <c r="I15" i="2"/>
  <c r="I16" i="2"/>
  <c r="I17" i="2"/>
  <c r="I18" i="2"/>
  <c r="I19" i="2"/>
  <c r="I20" i="2"/>
  <c r="I21" i="2"/>
  <c r="F11" i="1" l="1"/>
  <c r="A21" i="2" l="1"/>
  <c r="H11" i="2" l="1"/>
  <c r="I11" i="2" s="1"/>
  <c r="F11" i="2" s="1"/>
  <c r="H12" i="2"/>
  <c r="F12" i="2" s="1"/>
  <c r="H13" i="2"/>
  <c r="H14" i="2"/>
  <c r="H15" i="2"/>
  <c r="H16" i="2"/>
  <c r="H17" i="2"/>
  <c r="H18" i="2"/>
  <c r="H19" i="2"/>
  <c r="H20" i="2"/>
  <c r="H21" i="2"/>
  <c r="H10" i="2"/>
  <c r="I10" i="2" l="1"/>
  <c r="F10" i="2" s="1"/>
  <c r="F22" i="2" l="1"/>
  <c r="B20" i="1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 信也 s.k.</author>
  </authors>
  <commentList>
    <comment ref="D9" authorId="0" shapeId="0" xr:uid="{9CD7FBD0-9902-4A90-AE37-8956D3050F8A}">
      <text>
        <r>
          <rPr>
            <b/>
            <sz val="9"/>
            <color indexed="81"/>
            <rFont val="MS P ゴシック"/>
            <family val="3"/>
            <charset val="128"/>
          </rPr>
          <t>入所系施設のみ「数字で記入」してください。
（通所系事業所は記入不要です。）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板山 剛士 t.i.</author>
  </authors>
  <commentList>
    <comment ref="F9" authorId="0" shapeId="0" xr:uid="{5E2E6D9E-B77A-4C3E-9A5E-C968264FE406}">
      <text>
        <r>
          <rPr>
            <b/>
            <sz val="9"/>
            <color indexed="81"/>
            <rFont val="MS P ゴシック"/>
            <family val="3"/>
            <charset val="128"/>
          </rPr>
          <t>数字７桁で入力
(ハイフンなし、数字のみ)</t>
        </r>
      </text>
    </comment>
    <comment ref="F12" authorId="0" shapeId="0" xr:uid="{CC8C4178-4E2B-44B9-894F-BC2E46E8D760}">
      <text>
        <r>
          <rPr>
            <b/>
            <u/>
            <sz val="9"/>
            <color indexed="81"/>
            <rFont val="MS P ゴシック"/>
            <family val="3"/>
            <charset val="128"/>
          </rPr>
          <t>役職名</t>
        </r>
        <r>
          <rPr>
            <b/>
            <sz val="9"/>
            <color indexed="81"/>
            <rFont val="MS P ゴシック"/>
            <family val="3"/>
            <charset val="128"/>
          </rPr>
          <t>と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氏名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を記入してください。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代表取締役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　○○○○　印
</t>
        </r>
        <r>
          <rPr>
            <b/>
            <u/>
            <sz val="9"/>
            <color indexed="81"/>
            <rFont val="MS P ゴシック"/>
            <family val="3"/>
            <charset val="128"/>
          </rPr>
          <t>理事長</t>
        </r>
        <r>
          <rPr>
            <b/>
            <sz val="9"/>
            <color indexed="81"/>
            <rFont val="MS P ゴシック"/>
            <family val="3"/>
            <charset val="128"/>
          </rPr>
          <t>　○○○○　印　　　など
※印影がはっきりと分かるように押印してください。</t>
        </r>
      </text>
    </comment>
  </commentList>
</comments>
</file>

<file path=xl/sharedStrings.xml><?xml version="1.0" encoding="utf-8"?>
<sst xmlns="http://schemas.openxmlformats.org/spreadsheetml/2006/main" count="74" uniqueCount="59">
  <si>
    <t>申請者</t>
    <rPh sb="0" eb="3">
      <t>シンセイシャ</t>
    </rPh>
    <phoneticPr fontId="1"/>
  </si>
  <si>
    <t>法人名</t>
    <rPh sb="0" eb="2">
      <t>ホウジン</t>
    </rPh>
    <rPh sb="2" eb="3">
      <t>メイ</t>
    </rPh>
    <phoneticPr fontId="1"/>
  </si>
  <si>
    <t>鹿屋市長　　中　西　　茂　　様</t>
    <rPh sb="0" eb="3">
      <t>カノヤシ</t>
    </rPh>
    <rPh sb="3" eb="4">
      <t>チョウ</t>
    </rPh>
    <rPh sb="6" eb="7">
      <t>ナカ</t>
    </rPh>
    <rPh sb="8" eb="9">
      <t>ニシ</t>
    </rPh>
    <rPh sb="11" eb="12">
      <t>シゲル</t>
    </rPh>
    <rPh sb="14" eb="15">
      <t>サマ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</si>
  <si>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</si>
  <si>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</si>
  <si>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</si>
  <si>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</si>
  <si>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</si>
  <si>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</si>
  <si>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</si>
  <si>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支店名等</t>
    <rPh sb="0" eb="3">
      <t>シテンメイ</t>
    </rPh>
    <rPh sb="3" eb="4">
      <t>トウ</t>
    </rPh>
    <phoneticPr fontId="1"/>
  </si>
  <si>
    <t>口座番号</t>
    <rPh sb="0" eb="2">
      <t>コウザ</t>
    </rPh>
    <rPh sb="2" eb="4">
      <t>バンゴウ</t>
    </rPh>
    <phoneticPr fontId="1"/>
  </si>
  <si>
    <t>No.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</si>
  <si>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</si>
  <si>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</si>
  <si>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（別紙）</t>
    <rPh sb="1" eb="3">
      <t>ベッシ</t>
    </rPh>
    <phoneticPr fontId="1"/>
  </si>
  <si>
    <t>種別区分</t>
    <rPh sb="0" eb="2">
      <t>シュベツ</t>
    </rPh>
    <rPh sb="2" eb="4">
      <t>クブン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</si>
  <si>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</si>
  <si>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</si>
  <si>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</si>
  <si>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</si>
  <si>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</si>
  <si>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</si>
  <si>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認知症対応型共同生活介護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</si>
  <si>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</si>
  <si>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軽費老人ホーム</t>
    <rPh sb="0" eb="2">
      <t>ケイヒ</t>
    </rPh>
    <rPh sb="2" eb="4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</si>
  <si>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</si>
  <si>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</si>
  <si>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</si>
  <si>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養護老人ホーム</t>
    <rPh sb="0" eb="2">
      <t>ヨウゴ</t>
    </rPh>
    <rPh sb="2" eb="4">
      <t>ロウジン</t>
    </rPh>
    <phoneticPr fontId="1"/>
  </si>
  <si>
    <t>一覧</t>
    <rPh sb="0" eb="2">
      <t>イチラン</t>
    </rPh>
    <phoneticPr fontId="1"/>
  </si>
  <si>
    <t>備考</t>
    <rPh sb="0" eb="2">
      <t>ビコウ</t>
    </rPh>
    <phoneticPr fontId="1"/>
  </si>
  <si>
    <t>給付金
の額</t>
    <rPh sb="0" eb="3">
      <t>キュウフキン</t>
    </rPh>
    <rPh sb="5" eb="6">
      <t>ガク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</si>
  <si>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</si>
  <si>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</si>
  <si>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t>合計</t>
    <rPh sb="0" eb="2">
      <t>ゴウケイ</t>
    </rPh>
    <phoneticPr fontId="1"/>
  </si>
  <si>
    <t>１　給付金の額（内訳は別紙のとおり）</t>
    <rPh sb="2" eb="5">
      <t>キュウフキン</t>
    </rPh>
    <rPh sb="6" eb="7">
      <t>ガク</t>
    </rPh>
    <rPh sb="8" eb="10">
      <t>ウチワケ</t>
    </rPh>
    <rPh sb="11" eb="13">
      <t>ベッシ</t>
    </rPh>
    <phoneticPr fontId="1"/>
  </si>
  <si>
    <t>３　振込口座</t>
    <rPh sb="2" eb="4">
      <t>フリコミ</t>
    </rPh>
    <rPh sb="4" eb="6">
      <t>コウザ</t>
    </rPh>
    <phoneticPr fontId="1"/>
  </si>
  <si>
    <r>
      <t>２　確認事項（該当する場合、チェック欄（□）に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2"/>
        <charset val="128"/>
        <scheme val="minor"/>
      </rPr>
      <t>を記入してください。）</t>
    </r>
    <rPh sb="2" eb="4">
      <t>カクニン</t>
    </rPh>
    <rPh sb="4" eb="6">
      <t>ジコウ</t>
    </rPh>
    <rPh sb="7" eb="9">
      <t>ガイトウ</t>
    </rPh>
    <rPh sb="11" eb="13">
      <t>バアイ</t>
    </rPh>
    <rPh sb="18" eb="19">
      <t>ラン</t>
    </rPh>
    <rPh sb="25" eb="27">
      <t>キニュウ</t>
    </rPh>
    <phoneticPr fontId="1"/>
  </si>
  <si>
    <t>別記様式（第５条関係）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1"/>
  </si>
  <si>
    <t>食材費</t>
    <rPh sb="0" eb="2">
      <t>ショクザイ</t>
    </rPh>
    <rPh sb="2" eb="3">
      <t>ヒ</t>
    </rPh>
    <phoneticPr fontId="1"/>
  </si>
  <si>
    <t>LPガス</t>
    <phoneticPr fontId="1"/>
  </si>
  <si>
    <t>LPガス
の使用</t>
    <rPh sb="6" eb="8">
      <t>シヨウ</t>
    </rPh>
    <phoneticPr fontId="1"/>
  </si>
  <si>
    <t>サービス</t>
    <phoneticPr fontId="1"/>
  </si>
  <si>
    <t>系統</t>
    <rPh sb="0" eb="2">
      <t>ケイトウ</t>
    </rPh>
    <phoneticPr fontId="1"/>
  </si>
  <si>
    <t>入所系</t>
    <rPh sb="0" eb="2">
      <t>ニュウショ</t>
    </rPh>
    <rPh sb="2" eb="3">
      <t>ケイ</t>
    </rPh>
    <phoneticPr fontId="1"/>
  </si>
  <si>
    <t>通所系</t>
    <rPh sb="0" eb="2">
      <t>ツウショ</t>
    </rPh>
    <rPh sb="2" eb="3">
      <t>ケイ</t>
    </rPh>
    <phoneticPr fontId="1"/>
  </si>
  <si>
    <t>２つのシートの作成が終了すると網掛けが消えますので、プリントしてください。</t>
    <rPh sb="7" eb="9">
      <t>サクセイ</t>
    </rPh>
    <rPh sb="10" eb="12">
      <t>シュウリョウ</t>
    </rPh>
    <rPh sb="15" eb="17">
      <t>アミカ</t>
    </rPh>
    <rPh sb="19" eb="20">
      <t>キ</t>
    </rPh>
    <phoneticPr fontId="1"/>
  </si>
  <si>
    <t>短期入所生活介護（空床利用型を除く）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クウショウ</t>
    </rPh>
    <rPh sb="11" eb="14">
      <t>リヨウガタ</t>
    </rPh>
    <rPh sb="15" eb="16">
      <t>ノゾ</t>
    </rPh>
    <phoneticPr fontId="1"/>
  </si>
  <si>
    <t>通所介護,通所リハビリテーション,地域密着型通所介護,認知症対応型通所介護,小規模多機能型居宅介護,介護老人福祉施設,介護老人保健施設,介護医療院,認知症対応型共同生活介護,特定施設入居者生活介護,地域密着型特定施設入居者生活介護,短期入所生活介護（空床利用型を除く）,養護老人ホーム,軽費老人ホーム</t>
    <rPh sb="125" eb="127">
      <t>クウショウ</t>
    </rPh>
    <rPh sb="127" eb="129">
      <t>リヨウ</t>
    </rPh>
    <rPh sb="129" eb="130">
      <t>ガタ</t>
    </rPh>
    <rPh sb="131" eb="132">
      <t>ノゾ</t>
    </rPh>
    <phoneticPr fontId="1"/>
  </si>
  <si>
    <t>「①内訳」シートを作成した後、「②確認書」シートを作成してください。</t>
    <rPh sb="2" eb="4">
      <t>ウチワケ</t>
    </rPh>
    <rPh sb="9" eb="11">
      <t>サクセイ</t>
    </rPh>
    <rPh sb="13" eb="14">
      <t>アト</t>
    </rPh>
    <rPh sb="17" eb="20">
      <t>カクニンショ</t>
    </rPh>
    <rPh sb="25" eb="27">
      <t>サクセイ</t>
    </rPh>
    <phoneticPr fontId="1"/>
  </si>
  <si>
    <t>※申請者名義の口座を御記入ください。</t>
    <rPh sb="1" eb="4">
      <t>シンセイシャ</t>
    </rPh>
    <rPh sb="4" eb="6">
      <t>メイギ</t>
    </rPh>
    <rPh sb="7" eb="9">
      <t>コウザ</t>
    </rPh>
    <rPh sb="10" eb="11">
      <t>ゴ</t>
    </rPh>
    <rPh sb="11" eb="13">
      <t>キニュウ</t>
    </rPh>
    <phoneticPr fontId="1"/>
  </si>
  <si>
    <t>　　　引き続き鹿屋市内で介護サービス等の提供を継続する意思があります。</t>
    <rPh sb="3" eb="4">
      <t>ヒ</t>
    </rPh>
    <rPh sb="5" eb="6">
      <t>ツヅ</t>
    </rPh>
    <rPh sb="7" eb="10">
      <t>カノヤシ</t>
    </rPh>
    <rPh sb="10" eb="11">
      <t>ナイ</t>
    </rPh>
    <rPh sb="12" eb="14">
      <t>カイゴ</t>
    </rPh>
    <rPh sb="18" eb="19">
      <t>トウ</t>
    </rPh>
    <rPh sb="20" eb="22">
      <t>テイキョウ</t>
    </rPh>
    <rPh sb="23" eb="25">
      <t>ケイゾク</t>
    </rPh>
    <rPh sb="27" eb="29">
      <t>イシ</t>
    </rPh>
    <phoneticPr fontId="1"/>
  </si>
  <si>
    <t>鹿屋市介護保険施設等ＬＰガス高騰対策支援給付金内訳</t>
    <rPh sb="0" eb="3">
      <t>カノヤシ</t>
    </rPh>
    <rPh sb="3" eb="5">
      <t>カイゴ</t>
    </rPh>
    <rPh sb="5" eb="7">
      <t>ホケン</t>
    </rPh>
    <rPh sb="7" eb="9">
      <t>シセツ</t>
    </rPh>
    <rPh sb="9" eb="10">
      <t>トウ</t>
    </rPh>
    <rPh sb="14" eb="16">
      <t>コウトウ</t>
    </rPh>
    <rPh sb="16" eb="18">
      <t>タイサク</t>
    </rPh>
    <rPh sb="18" eb="20">
      <t>シエン</t>
    </rPh>
    <rPh sb="20" eb="23">
      <t>キュウフキン</t>
    </rPh>
    <rPh sb="23" eb="25">
      <t>ウチワケ</t>
    </rPh>
    <phoneticPr fontId="1"/>
  </si>
  <si>
    <t>鹿屋市介護保険施設等ＬＰガス高騰対策支援給付金支給要件確認書兼振込口座申出書</t>
    <rPh sb="0" eb="3">
      <t>カノヤシ</t>
    </rPh>
    <rPh sb="3" eb="5">
      <t>カイゴ</t>
    </rPh>
    <rPh sb="5" eb="7">
      <t>ホケン</t>
    </rPh>
    <rPh sb="7" eb="9">
      <t>シセツ</t>
    </rPh>
    <rPh sb="9" eb="10">
      <t>トウ</t>
    </rPh>
    <rPh sb="14" eb="16">
      <t>コウトウ</t>
    </rPh>
    <rPh sb="16" eb="18">
      <t>タイサク</t>
    </rPh>
    <rPh sb="18" eb="20">
      <t>シエン</t>
    </rPh>
    <rPh sb="20" eb="22">
      <t>キュウフ</t>
    </rPh>
    <rPh sb="22" eb="23">
      <t>キン</t>
    </rPh>
    <rPh sb="23" eb="25">
      <t>シキュウ</t>
    </rPh>
    <rPh sb="25" eb="27">
      <t>ヨウケン</t>
    </rPh>
    <rPh sb="27" eb="30">
      <t>カクニンショ</t>
    </rPh>
    <rPh sb="30" eb="31">
      <t>ケン</t>
    </rPh>
    <rPh sb="31" eb="33">
      <t>フリコミ</t>
    </rPh>
    <rPh sb="33" eb="35">
      <t>コウザ</t>
    </rPh>
    <rPh sb="35" eb="38">
      <t>モウシデショ</t>
    </rPh>
    <phoneticPr fontId="1"/>
  </si>
  <si>
    <t>　鹿屋市介護保険施設等ＬＰガス高騰対策支援給付金の支給を受けたいので、鹿屋市介護保険施設等ＬＰガス高騰対策支援事業実施要綱第５条第１項の規定により関係書類を添えて提出します。</t>
    <rPh sb="1" eb="4">
      <t>カノヤシ</t>
    </rPh>
    <rPh sb="4" eb="6">
      <t>カイゴ</t>
    </rPh>
    <rPh sb="6" eb="8">
      <t>ホケン</t>
    </rPh>
    <rPh sb="8" eb="10">
      <t>シセツ</t>
    </rPh>
    <rPh sb="10" eb="11">
      <t>トウ</t>
    </rPh>
    <rPh sb="15" eb="17">
      <t>コウトウ</t>
    </rPh>
    <rPh sb="17" eb="19">
      <t>タイサク</t>
    </rPh>
    <rPh sb="19" eb="21">
      <t>シエン</t>
    </rPh>
    <rPh sb="21" eb="23">
      <t>キュウフ</t>
    </rPh>
    <rPh sb="23" eb="24">
      <t>キン</t>
    </rPh>
    <rPh sb="25" eb="27">
      <t>シキュウ</t>
    </rPh>
    <rPh sb="28" eb="29">
      <t>ウ</t>
    </rPh>
    <rPh sb="35" eb="38">
      <t>カノヤシ</t>
    </rPh>
    <rPh sb="38" eb="40">
      <t>カイゴ</t>
    </rPh>
    <rPh sb="40" eb="42">
      <t>ホケン</t>
    </rPh>
    <rPh sb="42" eb="44">
      <t>シセツ</t>
    </rPh>
    <rPh sb="44" eb="45">
      <t>トウ</t>
    </rPh>
    <rPh sb="49" eb="51">
      <t>コウトウ</t>
    </rPh>
    <rPh sb="51" eb="53">
      <t>タイサク</t>
    </rPh>
    <rPh sb="53" eb="55">
      <t>シエン</t>
    </rPh>
    <rPh sb="55" eb="57">
      <t>ジギョウ</t>
    </rPh>
    <rPh sb="57" eb="59">
      <t>ジッシ</t>
    </rPh>
    <rPh sb="59" eb="61">
      <t>ヨウコウ</t>
    </rPh>
    <rPh sb="61" eb="62">
      <t>ダイ</t>
    </rPh>
    <rPh sb="63" eb="64">
      <t>ジョウ</t>
    </rPh>
    <rPh sb="64" eb="65">
      <t>ダイ</t>
    </rPh>
    <rPh sb="66" eb="67">
      <t>コウ</t>
    </rPh>
    <rPh sb="68" eb="70">
      <t>キテイ</t>
    </rPh>
    <rPh sb="73" eb="75">
      <t>カンケイ</t>
    </rPh>
    <rPh sb="75" eb="77">
      <t>ショルイ</t>
    </rPh>
    <rPh sb="78" eb="79">
      <t>ソ</t>
    </rPh>
    <rPh sb="81" eb="83">
      <t>テイシュツ</t>
    </rPh>
    <phoneticPr fontId="1"/>
  </si>
  <si>
    <t>　　　施設等ごとのLPガスの使用状況は別紙のとおりです。</t>
    <rPh sb="3" eb="5">
      <t>シセツ</t>
    </rPh>
    <rPh sb="5" eb="6">
      <t>トウ</t>
    </rPh>
    <rPh sb="14" eb="16">
      <t>シヨウ</t>
    </rPh>
    <rPh sb="16" eb="18">
      <t>ジョウキョウ</t>
    </rPh>
    <rPh sb="19" eb="21">
      <t>ベッシ</t>
    </rPh>
    <phoneticPr fontId="1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</si>
  <si>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</si>
  <si>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定員</t>
    <rPh sb="0" eb="2">
      <t>テイイン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</si>
</sst>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〒&quot;000&quot;－&quot;0000"/>
    <numFmt numFmtId="177" formatCode="&quot;¥&quot;#,###&quot;円&quot;"/>
    <numFmt numFmtId="178" formatCode="#,##0&quot;円&quot;"/>
    <numFmt numFmtId="179" formatCode="#&quot;人&quot;"/>
    <numFmt numFmtId="180" formatCode="ggge&quot;年&quot;m&quot;月&quot;d&quot;日&quot;"/>
    <numFmt numFmtId="181" formatCode="&quot;¥&quot;#,##0&quot;円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9"/>
      <color indexed="81"/>
      <name val="MS P ゴシック"/>
      <family val="3"/>
      <charset val="128"/>
    </font>
    <font>
      <b/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/>
    </xf>
    <xf numFmtId="177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distributed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9" fontId="8" fillId="0" borderId="1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38" fontId="0" fillId="0" borderId="0" xfId="1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 indent="2"/>
    </xf>
    <xf numFmtId="0" fontId="8" fillId="0" borderId="0" xfId="0" applyFont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78" fontId="8" fillId="0" borderId="1" xfId="0" applyNumberFormat="1" applyFont="1" applyBorder="1" applyAlignment="1" applyProtection="1">
      <alignment vertical="center" shrinkToFit="1"/>
    </xf>
    <xf numFmtId="0" fontId="0" fillId="0" borderId="1" xfId="0" applyBorder="1" applyProtection="1">
      <alignment vertical="center"/>
    </xf>
    <xf numFmtId="38" fontId="0" fillId="0" borderId="0" xfId="1" applyFont="1" applyAlignment="1" applyProtection="1">
      <alignment horizontal="center" vertical="center"/>
    </xf>
    <xf numFmtId="178" fontId="11" fillId="0" borderId="1" xfId="0" applyNumberFormat="1" applyFont="1" applyBorder="1" applyAlignment="1" applyProtection="1">
      <alignment vertical="center" shrinkToFit="1"/>
    </xf>
    <xf numFmtId="0" fontId="8" fillId="0" borderId="1" xfId="0" applyFont="1" applyBorder="1" applyProtection="1">
      <alignment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 shrinkToFit="1"/>
    </xf>
    <xf numFmtId="180" fontId="0" fillId="0" borderId="0" xfId="0" applyNumberFormat="1" applyFill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176" fontId="0" fillId="0" borderId="11" xfId="0" applyNumberFormat="1" applyFill="1" applyBorder="1" applyAlignment="1" applyProtection="1">
      <alignment horizontal="left" vertical="center" indent="1"/>
      <protection locked="0"/>
    </xf>
    <xf numFmtId="176" fontId="0" fillId="0" borderId="13" xfId="0" applyNumberFormat="1" applyFill="1" applyBorder="1" applyAlignment="1" applyProtection="1">
      <alignment horizontal="left" vertical="center" indent="1"/>
      <protection locked="0"/>
    </xf>
    <xf numFmtId="176" fontId="0" fillId="0" borderId="13" xfId="0" applyNumberFormat="1" applyFill="1" applyBorder="1" applyAlignment="1">
      <alignment horizontal="left" vertical="center" indent="1"/>
    </xf>
    <xf numFmtId="176" fontId="0" fillId="0" borderId="12" xfId="0" applyNumberForma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" xfId="0" applyFill="1" applyBorder="1" applyAlignment="1" applyProtection="1">
      <alignment horizontal="left" vertical="center" indent="1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left" vertical="center" indent="1"/>
    </xf>
    <xf numFmtId="0" fontId="5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81" fontId="6" fillId="0" borderId="6" xfId="0" applyNumberFormat="1" applyFont="1" applyBorder="1" applyAlignment="1">
      <alignment horizontal="right" vertical="center" indent="1"/>
    </xf>
    <xf numFmtId="181" fontId="6" fillId="0" borderId="7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1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X23" lockText="1" noThreeD="1"/>
</file>

<file path=xl/ctrlProps/ctrlProp2.xml><?xml version="1.0" encoding="utf-8"?>
<formControlPr xmlns="http://schemas.microsoft.com/office/spreadsheetml/2009/9/main" objectType="CheckBox" checked="Checked" fmlaLink="X2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0</xdr:rowOff>
    </xdr:from>
    <xdr:to>
      <xdr:col>6</xdr:col>
      <xdr:colOff>550875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28875" y="1219200"/>
          <a:ext cx="3894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47625</xdr:rowOff>
        </xdr:from>
        <xdr:to>
          <xdr:col>2</xdr:col>
          <xdr:colOff>133350</xdr:colOff>
          <xdr:row>22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723900</xdr:colOff>
      <xdr:row>11</xdr:row>
      <xdr:rowOff>38100</xdr:rowOff>
    </xdr:from>
    <xdr:to>
      <xdr:col>10</xdr:col>
      <xdr:colOff>619125</xdr:colOff>
      <xdr:row>12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43425" y="3095625"/>
          <a:ext cx="7048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47625</xdr:rowOff>
        </xdr:from>
        <xdr:to>
          <xdr:col>2</xdr:col>
          <xdr:colOff>133350</xdr:colOff>
          <xdr:row>23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42AE-BE66-43B6-9F8D-94E44D942449}">
  <dimension ref="A1:I22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8.75"/>
  <cols>
    <col min="1" max="1" width="4.5" style="15" customWidth="1"/>
    <col min="2" max="2" width="18.5" style="15" customWidth="1"/>
    <col min="3" max="3" width="18.625" style="15" customWidth="1"/>
    <col min="4" max="5" width="7.5" style="15" bestFit="1" customWidth="1"/>
    <col min="6" max="6" width="11.625" style="15" customWidth="1"/>
    <col min="7" max="7" width="7.625" style="15" customWidth="1"/>
    <col min="8" max="9" width="9" style="16"/>
    <col min="10" max="16384" width="9" style="15"/>
  </cols>
  <sheetData>
    <row r="1" spans="1:9">
      <c r="A1" s="15" t="s">
        <v>15</v>
      </c>
    </row>
    <row r="3" spans="1:9" ht="19.5">
      <c r="A3" s="35" t="s">
        <v>53</v>
      </c>
      <c r="B3" s="35"/>
      <c r="C3" s="35"/>
      <c r="D3" s="35"/>
      <c r="E3" s="35"/>
      <c r="F3" s="35"/>
      <c r="G3" s="35"/>
    </row>
    <row r="4" spans="1:9" ht="19.5">
      <c r="A4" s="17"/>
      <c r="B4" s="18"/>
      <c r="C4" s="18"/>
      <c r="D4" s="18"/>
      <c r="E4" s="18"/>
      <c r="F4" s="18"/>
    </row>
    <row r="5" spans="1:9" ht="19.5">
      <c r="A5" s="17"/>
      <c r="B5" s="18"/>
      <c r="C5" s="19" t="s">
        <v>1</v>
      </c>
      <c r="D5" s="34"/>
      <c r="E5" s="34"/>
      <c r="F5" s="34"/>
      <c r="G5" s="34"/>
    </row>
    <row r="6" spans="1:9" ht="19.5">
      <c r="A6" s="17"/>
      <c r="B6" s="38" t="s">
        <v>50</v>
      </c>
      <c r="C6" s="38"/>
      <c r="D6" s="38"/>
      <c r="E6" s="38"/>
      <c r="F6" s="38"/>
      <c r="G6" s="38"/>
    </row>
    <row r="7" spans="1:9">
      <c r="A7" s="16"/>
      <c r="B7" s="38" t="s">
        <v>47</v>
      </c>
      <c r="C7" s="38"/>
      <c r="D7" s="38"/>
      <c r="E7" s="38"/>
      <c r="F7" s="38"/>
      <c r="G7" s="38"/>
    </row>
    <row r="8" spans="1:9">
      <c r="G8" s="20" t="s">
        <v>34</v>
      </c>
    </row>
    <row r="9" spans="1:9" ht="40.15" customHeight="1">
      <c r="A9" s="21" t="s">
        <v>12</v>
      </c>
      <c r="B9" s="21" t="s">
        <v>16</v>
      </c>
      <c r="C9" s="21" t="s">
        <v>33</v>
      </c>
      <c r="D9" s="21" t="s">
        <v>58</v>
      </c>
      <c r="E9" s="22" t="s">
        <v>42</v>
      </c>
      <c r="F9" s="22" t="s">
        <v>32</v>
      </c>
      <c r="G9" s="21" t="s">
        <v>31</v>
      </c>
      <c r="H9" s="23" t="s">
        <v>44</v>
      </c>
      <c r="I9" s="24" t="s">
        <v>41</v>
      </c>
    </row>
    <row r="10" spans="1:9" ht="40.15" customHeight="1">
      <c r="A10" s="25" t="str">
        <f>IF(B10="","",1)</f>
        <v/>
      </c>
      <c r="B10" s="11"/>
      <c r="C10" s="32"/>
      <c r="D10" s="12"/>
      <c r="E10" s="31"/>
      <c r="F10" s="26" t="str">
        <f t="shared" ref="F10:F21" si="0">IF(B10="","",I10)</f>
        <v/>
      </c>
      <c r="G10" s="27"/>
      <c r="H10" s="16" t="str">
        <f>IF(B10="","",VLOOKUP(B10,一覧!$B$3:$E$16,2,0))</f>
        <v/>
      </c>
      <c r="I10" s="28">
        <f t="shared" ref="I10:I21" si="1">IF(B10="",0,IF(E10="なし",0,IF(H10="通所系",8000,IF(D10&lt;41,13000,IF(D10&lt;71,26000,IF(D10&lt;101,40000,67000))))))</f>
        <v>0</v>
      </c>
    </row>
    <row r="11" spans="1:9" ht="40.15" customHeight="1">
      <c r="A11" s="25" t="str">
        <f>IF(B11="","",A10+1)</f>
        <v/>
      </c>
      <c r="B11" s="11"/>
      <c r="C11" s="32"/>
      <c r="D11" s="12"/>
      <c r="E11" s="31"/>
      <c r="F11" s="26" t="str">
        <f t="shared" si="0"/>
        <v/>
      </c>
      <c r="G11" s="27"/>
      <c r="H11" s="16" t="str">
        <f>IF(B11="","",VLOOKUP(B11,一覧!$B$3:$E$16,2,0))</f>
        <v/>
      </c>
      <c r="I11" s="28">
        <f t="shared" si="1"/>
        <v>0</v>
      </c>
    </row>
    <row r="12" spans="1:9" ht="40.15" customHeight="1">
      <c r="A12" s="25" t="str">
        <f t="shared" ref="A12:A21" si="2">IF(B12="","",A11+1)</f>
        <v/>
      </c>
      <c r="B12" s="11"/>
      <c r="C12" s="32"/>
      <c r="D12" s="12"/>
      <c r="E12" s="31"/>
      <c r="F12" s="26" t="str">
        <f t="shared" si="0"/>
        <v/>
      </c>
      <c r="G12" s="27"/>
      <c r="H12" s="16" t="str">
        <f>IF(B12="","",VLOOKUP(B12,一覧!$B$3:$E$16,2,0))</f>
        <v/>
      </c>
      <c r="I12" s="28">
        <f t="shared" si="1"/>
        <v>0</v>
      </c>
    </row>
    <row r="13" spans="1:9" ht="40.15" customHeight="1">
      <c r="A13" s="25" t="str">
        <f t="shared" si="2"/>
        <v/>
      </c>
      <c r="B13" s="11"/>
      <c r="C13" s="32"/>
      <c r="D13" s="12"/>
      <c r="E13" s="31"/>
      <c r="F13" s="26" t="str">
        <f t="shared" si="0"/>
        <v/>
      </c>
      <c r="G13" s="27"/>
      <c r="H13" s="16" t="str">
        <f>IF(B13="","",VLOOKUP(B13,一覧!$B$3:$E$16,2,0))</f>
        <v/>
      </c>
      <c r="I13" s="28">
        <f t="shared" si="1"/>
        <v>0</v>
      </c>
    </row>
    <row r="14" spans="1:9" ht="40.15" customHeight="1">
      <c r="A14" s="25" t="str">
        <f t="shared" si="2"/>
        <v/>
      </c>
      <c r="B14" s="11"/>
      <c r="C14" s="32"/>
      <c r="D14" s="12"/>
      <c r="E14" s="31"/>
      <c r="F14" s="26" t="str">
        <f t="shared" si="0"/>
        <v/>
      </c>
      <c r="G14" s="27"/>
      <c r="H14" s="16" t="str">
        <f>IF(B14="","",VLOOKUP(B14,一覧!$B$3:$E$16,2,0))</f>
        <v/>
      </c>
      <c r="I14" s="28">
        <f t="shared" si="1"/>
        <v>0</v>
      </c>
    </row>
    <row r="15" spans="1:9" ht="40.15" customHeight="1">
      <c r="A15" s="25" t="str">
        <f t="shared" si="2"/>
        <v/>
      </c>
      <c r="B15" s="11"/>
      <c r="C15" s="32"/>
      <c r="D15" s="12"/>
      <c r="E15" s="31"/>
      <c r="F15" s="26" t="str">
        <f t="shared" si="0"/>
        <v/>
      </c>
      <c r="G15" s="27"/>
      <c r="H15" s="16" t="str">
        <f>IF(B15="","",VLOOKUP(B15,一覧!$B$3:$E$16,2,0))</f>
        <v/>
      </c>
      <c r="I15" s="28">
        <f t="shared" si="1"/>
        <v>0</v>
      </c>
    </row>
    <row r="16" spans="1:9" ht="40.15" customHeight="1">
      <c r="A16" s="25" t="str">
        <f t="shared" si="2"/>
        <v/>
      </c>
      <c r="B16" s="11"/>
      <c r="C16" s="32"/>
      <c r="D16" s="12"/>
      <c r="E16" s="31"/>
      <c r="F16" s="26" t="str">
        <f t="shared" si="0"/>
        <v/>
      </c>
      <c r="G16" s="27"/>
      <c r="H16" s="16" t="str">
        <f>IF(B16="","",VLOOKUP(B16,一覧!$B$3:$E$16,2,0))</f>
        <v/>
      </c>
      <c r="I16" s="28">
        <f t="shared" si="1"/>
        <v>0</v>
      </c>
    </row>
    <row r="17" spans="1:9" ht="40.15" customHeight="1">
      <c r="A17" s="33" t="str">
        <f t="shared" si="2"/>
        <v/>
      </c>
      <c r="B17" s="11"/>
      <c r="C17" s="32"/>
      <c r="D17" s="12"/>
      <c r="E17" s="31"/>
      <c r="F17" s="26" t="str">
        <f t="shared" si="0"/>
        <v/>
      </c>
      <c r="G17" s="27"/>
      <c r="H17" s="16" t="str">
        <f>IF(B17="","",VLOOKUP(B17,一覧!$B$3:$E$16,2,0))</f>
        <v/>
      </c>
      <c r="I17" s="28">
        <f t="shared" si="1"/>
        <v>0</v>
      </c>
    </row>
    <row r="18" spans="1:9" ht="40.15" customHeight="1">
      <c r="A18" s="33" t="str">
        <f t="shared" si="2"/>
        <v/>
      </c>
      <c r="B18" s="11"/>
      <c r="C18" s="32"/>
      <c r="D18" s="12"/>
      <c r="E18" s="31"/>
      <c r="F18" s="26" t="str">
        <f t="shared" si="0"/>
        <v/>
      </c>
      <c r="G18" s="27"/>
      <c r="H18" s="16" t="str">
        <f>IF(B18="","",VLOOKUP(B18,一覧!$B$3:$E$16,2,0))</f>
        <v/>
      </c>
      <c r="I18" s="28">
        <f t="shared" si="1"/>
        <v>0</v>
      </c>
    </row>
    <row r="19" spans="1:9" ht="40.15" customHeight="1">
      <c r="A19" s="33" t="str">
        <f t="shared" si="2"/>
        <v/>
      </c>
      <c r="B19" s="11"/>
      <c r="C19" s="32"/>
      <c r="D19" s="12"/>
      <c r="E19" s="31"/>
      <c r="F19" s="26" t="str">
        <f t="shared" si="0"/>
        <v/>
      </c>
      <c r="G19" s="27"/>
      <c r="H19" s="16" t="str">
        <f>IF(B19="","",VLOOKUP(B19,一覧!$B$3:$E$16,2,0))</f>
        <v/>
      </c>
      <c r="I19" s="28">
        <f t="shared" si="1"/>
        <v>0</v>
      </c>
    </row>
    <row r="20" spans="1:9" ht="40.15" customHeight="1">
      <c r="A20" s="33" t="str">
        <f t="shared" si="2"/>
        <v/>
      </c>
      <c r="B20" s="11"/>
      <c r="C20" s="32"/>
      <c r="D20" s="12"/>
      <c r="E20" s="31"/>
      <c r="F20" s="26" t="str">
        <f t="shared" si="0"/>
        <v/>
      </c>
      <c r="G20" s="27"/>
      <c r="H20" s="16" t="str">
        <f>IF(B20="","",VLOOKUP(B20,一覧!$B$3:$E$16,2,0))</f>
        <v/>
      </c>
      <c r="I20" s="28">
        <f t="shared" si="1"/>
        <v>0</v>
      </c>
    </row>
    <row r="21" spans="1:9" ht="40.15" customHeight="1">
      <c r="A21" s="33" t="str">
        <f t="shared" si="2"/>
        <v/>
      </c>
      <c r="B21" s="11"/>
      <c r="C21" s="32"/>
      <c r="D21" s="12"/>
      <c r="E21" s="31"/>
      <c r="F21" s="26" t="str">
        <f t="shared" si="0"/>
        <v/>
      </c>
      <c r="G21" s="27"/>
      <c r="H21" s="16" t="str">
        <f>IF(B21="","",VLOOKUP(B21,一覧!$B$3:$E$16,2,0))</f>
        <v/>
      </c>
      <c r="I21" s="28">
        <f t="shared" si="1"/>
        <v>0</v>
      </c>
    </row>
    <row r="22" spans="1:9" ht="40.15" customHeight="1">
      <c r="A22" s="36" t="s">
        <v>35</v>
      </c>
      <c r="B22" s="37"/>
      <c r="C22" s="37"/>
      <c r="D22" s="37"/>
      <c r="E22" s="37"/>
      <c r="F22" s="29" t="str">
        <f>IF(F10="","",SUM(F10:F21))</f>
        <v/>
      </c>
      <c r="G22" s="30"/>
    </row>
  </sheetData>
  <sheetProtection password="DD4F" sheet="1" selectLockedCells="1"/>
  <mergeCells count="5">
    <mergeCell ref="D5:G5"/>
    <mergeCell ref="A3:G3"/>
    <mergeCell ref="A22:E22"/>
    <mergeCell ref="B6:G6"/>
    <mergeCell ref="B7:G7"/>
  </mergeCells>
  <phoneticPr fontId="1"/>
  <conditionalFormatting sqref="D10:D21">
    <cfRule type="expression" dxfId="13" priority="4">
      <formula>H10=""</formula>
    </cfRule>
    <cfRule type="expression" dxfId="12" priority="6">
      <formula>H10="通所系"</formula>
    </cfRule>
  </conditionalFormatting>
  <dataValidations count="2">
    <dataValidation type="list" allowBlank="1" showInputMessage="1" showErrorMessage="1" sqref="E10:E21" xr:uid="{E31ECCAD-2AEC-4B7C-92DE-DEFFBD0C7133}">
      <formula1>"有り,なし"</formula1>
    </dataValidation>
    <dataValidation type="whole" allowBlank="1" showInputMessage="1" showErrorMessage="1" sqref="D10:D21" xr:uid="{78118244-1971-410C-BFDA-54A67BA2FEAE}">
      <formula1>0</formula1>
      <formula2>200</formula2>
    </dataValidation>
  </dataValidations>
  <pageMargins left="0.9055118110236221" right="0.19685039370078741" top="0.74803149606299213" bottom="0.19685039370078741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9E7C15B7-570A-4A92-A484-771028B564BC}">
            <xm:f>②確認書!$H$28=""</xm:f>
            <x14:dxf>
              <fill>
                <patternFill patternType="solid">
                  <bgColor theme="8" tint="0.79998168889431442"/>
                </patternFill>
              </fill>
            </x14:dxf>
          </x14:cfRule>
          <xm:sqref>D10:D21</xm:sqref>
        </x14:conditionalFormatting>
        <x14:conditionalFormatting xmlns:xm="http://schemas.microsoft.com/office/excel/2006/main">
          <x14:cfRule type="expression" priority="5" id="{954ED74B-D0C7-4E40-BD70-5FB9F949EEF2}">
            <xm:f>②確認書!$H$28=""</xm:f>
            <x14:dxf>
              <fill>
                <patternFill>
                  <bgColor theme="8" tint="0.79998168889431442"/>
                </patternFill>
              </fill>
            </x14:dxf>
          </x14:cfRule>
          <xm:sqref>D5 E10:E21</xm:sqref>
        </x14:conditionalFormatting>
        <x14:conditionalFormatting xmlns:xm="http://schemas.microsoft.com/office/excel/2006/main">
          <x14:cfRule type="expression" priority="3" id="{E5BA43D8-0665-4960-96D5-DDE7F656A0DF}">
            <xm:f>②確認書!$H$28=""</xm:f>
            <x14:dxf>
              <fill>
                <patternFill>
                  <bgColor theme="8" tint="0.79998168889431442"/>
                </patternFill>
              </fill>
            </x14:dxf>
          </x14:cfRule>
          <xm:sqref>B10:C21</xm:sqref>
        </x14:conditionalFormatting>
        <x14:conditionalFormatting xmlns:xm="http://schemas.microsoft.com/office/excel/2006/main">
          <x14:cfRule type="expression" priority="1" id="{9F8753DF-4173-490A-9F55-331B7BA6B9D1}">
            <xm:f>②確認書!$H$28=""</xm:f>
            <x14:dxf>
              <font>
                <color rgb="FFFF0000"/>
              </font>
            </x14:dxf>
          </x14:cfRule>
          <xm:sqref>B6:B7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FC4467-ABB7-483E-9A56-7172E9C5E50E}">
          <x14:formula1>
            <xm:f>一覧!$B$3:$B$16</xm:f>
          </x14:formula1>
          <xm:sqref>B10:B21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3E44-DF6E-44ED-AF2F-A5F49640705A}">
  <dimension ref="A1:X31"/>
  <sheetViews>
    <sheetView view="pageBreakPreview" topLeftCell="A10" zoomScaleNormal="100" zoomScaleSheetLayoutView="100" workbookViewId="0">
      <selection activeCell="D30" sqref="D30:I30"/>
    </sheetView>
  </sheetViews>
  <sheetFormatPr defaultRowHeight="18.75"/>
  <cols>
    <col min="1" max="1" width="7.625" customWidth="1"/>
    <col min="2" max="2" width="3.625" customWidth="1"/>
    <col min="3" max="3" width="7.625" customWidth="1"/>
    <col min="4" max="5" width="5.625" customWidth="1"/>
    <col min="6" max="9" width="10.625" customWidth="1"/>
    <col min="10" max="11" width="5" customWidth="1"/>
  </cols>
  <sheetData>
    <row r="1" spans="1:11">
      <c r="A1" t="s">
        <v>39</v>
      </c>
      <c r="K1" s="1"/>
    </row>
    <row r="2" spans="1:11" ht="6" customHeight="1">
      <c r="K2" s="1"/>
    </row>
    <row r="3" spans="1:11">
      <c r="I3" s="39" t="s">
        <v>57</v>
      </c>
      <c r="J3" s="39"/>
      <c r="K3" s="39"/>
    </row>
    <row r="4" spans="1:11">
      <c r="A4" t="s">
        <v>2</v>
      </c>
    </row>
    <row r="6" spans="1:11" ht="19.5">
      <c r="A6" s="49" t="s">
        <v>54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8" spans="1:11" ht="24.75" customHeight="1">
      <c r="B8" s="7"/>
      <c r="C8" s="7"/>
      <c r="D8" s="7" t="s">
        <v>0</v>
      </c>
      <c r="E8" s="9"/>
      <c r="F8" s="9"/>
      <c r="G8" s="9"/>
      <c r="H8" s="9"/>
      <c r="I8" s="9"/>
    </row>
    <row r="9" spans="1:11" ht="27" customHeight="1">
      <c r="B9" s="6"/>
      <c r="C9" s="8"/>
      <c r="D9" s="53" t="s">
        <v>3</v>
      </c>
      <c r="E9" s="54"/>
      <c r="F9" s="45"/>
      <c r="G9" s="46"/>
      <c r="H9" s="46"/>
      <c r="I9" s="47"/>
      <c r="J9" s="47"/>
      <c r="K9" s="48"/>
    </row>
    <row r="10" spans="1:11" ht="27" customHeight="1">
      <c r="D10" s="51" t="s">
        <v>4</v>
      </c>
      <c r="E10" s="52"/>
      <c r="F10" s="55"/>
      <c r="G10" s="55"/>
      <c r="H10" s="55"/>
      <c r="I10" s="55"/>
      <c r="J10" s="55"/>
      <c r="K10" s="55"/>
    </row>
    <row r="11" spans="1:11" ht="30" customHeight="1">
      <c r="D11" s="56" t="s">
        <v>1</v>
      </c>
      <c r="E11" s="57"/>
      <c r="F11" s="59" t="str">
        <f>IF(①内訳!D5="","",①内訳!D5)</f>
        <v/>
      </c>
      <c r="G11" s="59"/>
      <c r="H11" s="59"/>
      <c r="I11" s="59"/>
      <c r="J11" s="59"/>
      <c r="K11" s="59"/>
    </row>
    <row r="12" spans="1:11" ht="30" customHeight="1">
      <c r="D12" s="56" t="s">
        <v>13</v>
      </c>
      <c r="E12" s="57"/>
      <c r="F12" s="58"/>
      <c r="G12" s="58"/>
      <c r="H12" s="58"/>
      <c r="I12" s="58"/>
      <c r="J12" s="58"/>
      <c r="K12" s="58"/>
    </row>
    <row r="13" spans="1:11" ht="30" customHeight="1">
      <c r="D13" s="56" t="s">
        <v>5</v>
      </c>
      <c r="E13" s="57"/>
      <c r="F13" s="43"/>
      <c r="G13" s="44"/>
      <c r="H13" s="10" t="s">
        <v>14</v>
      </c>
      <c r="I13" s="40"/>
      <c r="J13" s="41"/>
      <c r="K13" s="42"/>
    </row>
    <row r="15" spans="1:11" ht="18.75" customHeight="1">
      <c r="A15" s="65" t="s">
        <v>55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24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9" spans="1:24" ht="21" customHeight="1" thickBot="1">
      <c r="A19" t="s">
        <v>36</v>
      </c>
    </row>
    <row r="20" spans="1:24" ht="30" customHeight="1" thickBot="1">
      <c r="B20" s="66" t="str">
        <f>IF(①内訳!F22=0,"",①内訳!F22)</f>
        <v/>
      </c>
      <c r="C20" s="67"/>
      <c r="D20" s="67"/>
      <c r="E20" s="67"/>
      <c r="F20" s="67"/>
      <c r="G20" s="3"/>
    </row>
    <row r="22" spans="1:24" ht="21" customHeight="1">
      <c r="A22" t="s">
        <v>38</v>
      </c>
    </row>
    <row r="23" spans="1:24" ht="27" customHeight="1">
      <c r="B23" s="64" t="s">
        <v>52</v>
      </c>
      <c r="C23" s="64"/>
      <c r="D23" s="64"/>
      <c r="E23" s="64"/>
      <c r="F23" s="64"/>
      <c r="G23" s="64"/>
      <c r="H23" s="64"/>
      <c r="I23" s="64"/>
      <c r="J23" s="64"/>
      <c r="X23" s="13" t="b">
        <v>1</v>
      </c>
    </row>
    <row r="24" spans="1:24" ht="27" customHeight="1">
      <c r="B24" s="64" t="s">
        <v>56</v>
      </c>
      <c r="C24" s="64"/>
      <c r="D24" s="64"/>
      <c r="E24" s="64"/>
      <c r="F24" s="64"/>
      <c r="G24" s="64"/>
      <c r="H24" s="64"/>
      <c r="I24" s="64"/>
      <c r="J24" s="64"/>
      <c r="X24" s="13" t="b">
        <v>1</v>
      </c>
    </row>
    <row r="25" spans="1:24" ht="21" customHeight="1"/>
    <row r="26" spans="1:24" ht="21" customHeight="1">
      <c r="A26" t="s">
        <v>37</v>
      </c>
    </row>
    <row r="27" spans="1:24" ht="30" customHeight="1">
      <c r="B27" s="56" t="s">
        <v>6</v>
      </c>
      <c r="C27" s="57"/>
      <c r="D27" s="61"/>
      <c r="E27" s="61"/>
      <c r="F27" s="61"/>
      <c r="G27" s="2" t="s">
        <v>10</v>
      </c>
      <c r="H27" s="62"/>
      <c r="I27" s="62"/>
    </row>
    <row r="28" spans="1:24" ht="30" customHeight="1">
      <c r="B28" s="56" t="s">
        <v>7</v>
      </c>
      <c r="C28" s="57"/>
      <c r="D28" s="61"/>
      <c r="E28" s="61"/>
      <c r="F28" s="61"/>
      <c r="G28" s="4" t="s">
        <v>11</v>
      </c>
      <c r="H28" s="63"/>
      <c r="I28" s="63"/>
    </row>
    <row r="29" spans="1:24" ht="30" customHeight="1">
      <c r="B29" s="56" t="s">
        <v>8</v>
      </c>
      <c r="C29" s="57"/>
      <c r="D29" s="60"/>
      <c r="E29" s="60"/>
      <c r="F29" s="60"/>
      <c r="G29" s="60"/>
      <c r="H29" s="60"/>
      <c r="I29" s="60"/>
    </row>
    <row r="30" spans="1:24" ht="30" customHeight="1">
      <c r="B30" s="56" t="s">
        <v>9</v>
      </c>
      <c r="C30" s="57"/>
      <c r="D30" s="60"/>
      <c r="E30" s="60"/>
      <c r="F30" s="60"/>
      <c r="G30" s="60"/>
      <c r="H30" s="60"/>
      <c r="I30" s="60"/>
    </row>
    <row r="31" spans="1:24">
      <c r="B31" s="5" t="s">
        <v>51</v>
      </c>
      <c r="C31" s="5"/>
    </row>
  </sheetData>
  <sheetProtection password="DD4F" sheet="1" selectLockedCells="1"/>
  <mergeCells count="28">
    <mergeCell ref="B24:J24"/>
    <mergeCell ref="B23:J23"/>
    <mergeCell ref="A15:K17"/>
    <mergeCell ref="B20:F20"/>
    <mergeCell ref="D13:E13"/>
    <mergeCell ref="B30:C30"/>
    <mergeCell ref="B29:C29"/>
    <mergeCell ref="B28:C28"/>
    <mergeCell ref="B27:C27"/>
    <mergeCell ref="D30:I30"/>
    <mergeCell ref="D27:F27"/>
    <mergeCell ref="D28:F28"/>
    <mergeCell ref="H27:I27"/>
    <mergeCell ref="H28:I28"/>
    <mergeCell ref="D29:I29"/>
    <mergeCell ref="I3:K3"/>
    <mergeCell ref="I13:K13"/>
    <mergeCell ref="F13:G13"/>
    <mergeCell ref="F9:H9"/>
    <mergeCell ref="I9:K9"/>
    <mergeCell ref="A6:K6"/>
    <mergeCell ref="D10:E10"/>
    <mergeCell ref="D9:E9"/>
    <mergeCell ref="F10:K10"/>
    <mergeCell ref="D11:E11"/>
    <mergeCell ref="F12:K12"/>
    <mergeCell ref="F11:K11"/>
    <mergeCell ref="D12:E12"/>
  </mergeCells>
  <phoneticPr fontId="1"/>
  <conditionalFormatting sqref="F10:K10 F13 F9 I9 F12:K12">
    <cfRule type="expression" dxfId="7" priority="11">
      <formula>$F9=""</formula>
    </cfRule>
  </conditionalFormatting>
  <conditionalFormatting sqref="D27:F28">
    <cfRule type="expression" dxfId="6" priority="8">
      <formula>$D27=""</formula>
    </cfRule>
  </conditionalFormatting>
  <conditionalFormatting sqref="D29:I30">
    <cfRule type="expression" dxfId="5" priority="7">
      <formula>$D29=""</formula>
    </cfRule>
  </conditionalFormatting>
  <conditionalFormatting sqref="H27:I28">
    <cfRule type="expression" dxfId="4" priority="6">
      <formula>$H27=""</formula>
    </cfRule>
  </conditionalFormatting>
  <conditionalFormatting sqref="I13:K13">
    <cfRule type="expression" dxfId="3" priority="5">
      <formula>$I13=""</formula>
    </cfRule>
  </conditionalFormatting>
  <conditionalFormatting sqref="I3:K3">
    <cfRule type="expression" dxfId="2" priority="3">
      <formula>$I3="令和　　年　　月　　日"</formula>
    </cfRule>
  </conditionalFormatting>
  <conditionalFormatting sqref="B23">
    <cfRule type="expression" dxfId="1" priority="2">
      <formula>$X23=FALSE</formula>
    </cfRule>
  </conditionalFormatting>
  <conditionalFormatting sqref="B24">
    <cfRule type="expression" dxfId="0" priority="1">
      <formula>$X24=FALSE</formula>
    </cfRule>
  </conditionalFormatting>
  <pageMargins left="0.70866141732283472" right="0.51181102362204722" top="0.78740157480314965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95250</xdr:colOff>
                    <xdr:row>22</xdr:row>
                    <xdr:rowOff>47625</xdr:rowOff>
                  </from>
                  <to>
                    <xdr:col>2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47625</xdr:rowOff>
                  </from>
                  <to>
                    <xdr:col>2</xdr:col>
                    <xdr:colOff>133350</xdr:colOff>
                    <xdr:row>23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AC20-18C3-4E9A-BA2D-4B9A07D8CCAC}">
  <dimension ref="A2:E18"/>
  <sheetViews>
    <sheetView workbookViewId="0">
      <selection activeCell="B19" sqref="B19"/>
    </sheetView>
  </sheetViews>
  <sheetFormatPr defaultRowHeight="18.75"/>
  <cols>
    <col min="2" max="2" width="35" customWidth="1"/>
    <col min="3" max="3" width="7.125" bestFit="1" customWidth="1"/>
  </cols>
  <sheetData>
    <row r="2" spans="2:5">
      <c r="B2" t="s">
        <v>43</v>
      </c>
      <c r="C2" t="s">
        <v>44</v>
      </c>
      <c r="D2" t="s">
        <v>40</v>
      </c>
      <c r="E2" t="s">
        <v>41</v>
      </c>
    </row>
    <row r="3" spans="2:5">
      <c r="B3" t="s">
        <v>17</v>
      </c>
      <c r="C3" t="s">
        <v>46</v>
      </c>
      <c r="D3" s="14">
        <v>68000</v>
      </c>
      <c r="E3" s="14">
        <v>50000</v>
      </c>
    </row>
    <row r="4" spans="2:5">
      <c r="B4" t="s">
        <v>18</v>
      </c>
      <c r="C4" t="s">
        <v>46</v>
      </c>
      <c r="D4" s="14">
        <v>68000</v>
      </c>
      <c r="E4" s="14">
        <v>50000</v>
      </c>
    </row>
    <row r="5" spans="2:5">
      <c r="B5" t="s">
        <v>19</v>
      </c>
      <c r="C5" t="s">
        <v>46</v>
      </c>
      <c r="D5" s="14">
        <v>68000</v>
      </c>
      <c r="E5" s="14">
        <v>50000</v>
      </c>
    </row>
    <row r="6" spans="2:5">
      <c r="B6" t="s">
        <v>20</v>
      </c>
      <c r="C6" t="s">
        <v>46</v>
      </c>
      <c r="D6" s="14">
        <v>68000</v>
      </c>
      <c r="E6" s="14">
        <v>50000</v>
      </c>
    </row>
    <row r="7" spans="2:5">
      <c r="B7" t="s">
        <v>21</v>
      </c>
      <c r="C7" t="s">
        <v>46</v>
      </c>
      <c r="D7" s="14">
        <v>68000</v>
      </c>
      <c r="E7" s="14">
        <v>50000</v>
      </c>
    </row>
    <row r="8" spans="2:5">
      <c r="B8" t="s">
        <v>27</v>
      </c>
      <c r="C8" t="s">
        <v>45</v>
      </c>
      <c r="D8" s="14">
        <v>7500</v>
      </c>
    </row>
    <row r="9" spans="2:5">
      <c r="B9" t="s">
        <v>26</v>
      </c>
      <c r="C9" t="s">
        <v>45</v>
      </c>
      <c r="D9" s="14">
        <v>7500</v>
      </c>
    </row>
    <row r="10" spans="2:5">
      <c r="B10" t="s">
        <v>28</v>
      </c>
      <c r="C10" t="s">
        <v>45</v>
      </c>
      <c r="D10" s="14">
        <v>7500</v>
      </c>
    </row>
    <row r="11" spans="2:5">
      <c r="B11" t="s">
        <v>23</v>
      </c>
      <c r="C11" t="s">
        <v>45</v>
      </c>
      <c r="D11" s="14">
        <v>7500</v>
      </c>
    </row>
    <row r="12" spans="2:5">
      <c r="B12" t="s">
        <v>22</v>
      </c>
      <c r="C12" t="s">
        <v>45</v>
      </c>
      <c r="D12" s="14">
        <v>7500</v>
      </c>
    </row>
    <row r="13" spans="2:5">
      <c r="B13" t="s">
        <v>24</v>
      </c>
      <c r="C13" t="s">
        <v>45</v>
      </c>
      <c r="D13" s="14">
        <v>7500</v>
      </c>
    </row>
    <row r="14" spans="2:5">
      <c r="B14" t="s">
        <v>48</v>
      </c>
      <c r="C14" t="s">
        <v>45</v>
      </c>
      <c r="D14" s="14">
        <v>7500</v>
      </c>
    </row>
    <row r="15" spans="2:5">
      <c r="B15" t="s">
        <v>29</v>
      </c>
      <c r="C15" t="s">
        <v>45</v>
      </c>
      <c r="D15" s="14">
        <v>7500</v>
      </c>
    </row>
    <row r="16" spans="2:5">
      <c r="B16" t="s">
        <v>25</v>
      </c>
      <c r="C16" t="s">
        <v>45</v>
      </c>
      <c r="D16" s="14">
        <v>7500</v>
      </c>
    </row>
    <row r="18" spans="1:2">
      <c r="A18" t="s">
        <v>30</v>
      </c>
      <c r="B18" t="s">
        <v>49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①内訳</vt:lpstr>
      <vt:lpstr>②確認書</vt:lpstr>
      <vt:lpstr>一覧</vt:lpstr>
      <vt:lpstr>①内訳!Print_Area</vt:lpstr>
      <vt:lpstr>②確認書!Print_Area</vt:lpstr>
      <vt:lpstr>通所系事業所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板山 剛士 t.i.</dc:creator>
  <cp:lastModifiedBy>板山 剛士 t.i.</cp:lastModifiedBy>
  <cp:lastPrinted>2023-12-22T02:46:39Z</cp:lastPrinted>
  <dcterms:created xsi:type="dcterms:W3CDTF">2022-08-24T02:01:02Z</dcterms:created>
  <dcterms:modified xsi:type="dcterms:W3CDTF">2024-01-16T02:12:22Z</dcterms:modified>
</cp:coreProperties>
</file>